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5" yWindow="6300" windowWidth="28860" windowHeight="6360"/>
  </bookViews>
  <sheets>
    <sheet name="Hárok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05" i="1"/>
  <c r="R385"/>
  <c r="R361"/>
  <c r="R337"/>
  <c r="R316"/>
  <c r="R298"/>
  <c r="R252"/>
  <c r="R234"/>
  <c r="R198"/>
  <c r="R177"/>
  <c r="R158"/>
  <c r="R121"/>
  <c r="W405"/>
  <c r="U405"/>
  <c r="W385"/>
  <c r="U385"/>
  <c r="W361"/>
  <c r="U361"/>
  <c r="W337"/>
  <c r="U337"/>
  <c r="W316"/>
  <c r="U316"/>
  <c r="W298"/>
  <c r="U298"/>
  <c r="W252"/>
  <c r="U252"/>
  <c r="W234"/>
  <c r="U234"/>
  <c r="W198"/>
  <c r="U198"/>
  <c r="W177"/>
  <c r="U177"/>
  <c r="W158"/>
  <c r="U158"/>
  <c r="W121"/>
  <c r="U121"/>
  <c r="W68"/>
  <c r="U68"/>
  <c r="W38"/>
  <c r="U38"/>
  <c r="W19"/>
  <c r="U19"/>
  <c r="BM404" l="1"/>
  <c r="BL404"/>
  <c r="BM403"/>
  <c r="BL403"/>
  <c r="BM402"/>
  <c r="BL402"/>
  <c r="BM401"/>
  <c r="BL401"/>
  <c r="BM400"/>
  <c r="BL400"/>
  <c r="BM399"/>
  <c r="BL399"/>
  <c r="BM398"/>
  <c r="BL398"/>
  <c r="BM397"/>
  <c r="BL397"/>
  <c r="BM396"/>
  <c r="BL396"/>
  <c r="BM395"/>
  <c r="BL395"/>
  <c r="BM394"/>
  <c r="BL394"/>
  <c r="BM393"/>
  <c r="BL393"/>
  <c r="BM392"/>
  <c r="BL392"/>
  <c r="BM391"/>
  <c r="BL391"/>
  <c r="BM390"/>
  <c r="BL390"/>
  <c r="BM389"/>
  <c r="BL389"/>
  <c r="BM384"/>
  <c r="BL384"/>
  <c r="BM383"/>
  <c r="BL383"/>
  <c r="BM382"/>
  <c r="BL382"/>
  <c r="BM381"/>
  <c r="BL381"/>
  <c r="BM380"/>
  <c r="BL380"/>
  <c r="BM379"/>
  <c r="BL379"/>
  <c r="BM378"/>
  <c r="BL378"/>
  <c r="BM377"/>
  <c r="BL377"/>
  <c r="BM376"/>
  <c r="BL376"/>
  <c r="BM375"/>
  <c r="BL375"/>
  <c r="BM374"/>
  <c r="BL374"/>
  <c r="BM373"/>
  <c r="BL373"/>
  <c r="BM372"/>
  <c r="BL372"/>
  <c r="BM371"/>
  <c r="BL371"/>
  <c r="BM370"/>
  <c r="BL370"/>
  <c r="BM369"/>
  <c r="BL369"/>
  <c r="BM368"/>
  <c r="BL368"/>
  <c r="BM367"/>
  <c r="BL367"/>
  <c r="BM366"/>
  <c r="BL366"/>
  <c r="BM365"/>
  <c r="BL365"/>
  <c r="BM360"/>
  <c r="BL360"/>
  <c r="BM359"/>
  <c r="BL359"/>
  <c r="BM358"/>
  <c r="BL358"/>
  <c r="BM357"/>
  <c r="BL357"/>
  <c r="BM356"/>
  <c r="BL356"/>
  <c r="BM355"/>
  <c r="BL355"/>
  <c r="BM354"/>
  <c r="BL354"/>
  <c r="BM353"/>
  <c r="BL353"/>
  <c r="BM352"/>
  <c r="BL352"/>
  <c r="BM351"/>
  <c r="BL351"/>
  <c r="BM350"/>
  <c r="BL350"/>
  <c r="BM349"/>
  <c r="BL349"/>
  <c r="BM348"/>
  <c r="BL348"/>
  <c r="BM347"/>
  <c r="BL347"/>
  <c r="BM346"/>
  <c r="BL346"/>
  <c r="BM345"/>
  <c r="BL345"/>
  <c r="BM344"/>
  <c r="BL344"/>
  <c r="BM343"/>
  <c r="BL343"/>
  <c r="BM342"/>
  <c r="BL342"/>
  <c r="BM341"/>
  <c r="BL341"/>
  <c r="BM336"/>
  <c r="BL336"/>
  <c r="BM335"/>
  <c r="BL335"/>
  <c r="BM334"/>
  <c r="BL334"/>
  <c r="BM333"/>
  <c r="BL333"/>
  <c r="BM332"/>
  <c r="BL332"/>
  <c r="BM331"/>
  <c r="BL331"/>
  <c r="BM330"/>
  <c r="BL330"/>
  <c r="BM329"/>
  <c r="BL329"/>
  <c r="BM328"/>
  <c r="BL328"/>
  <c r="BM327"/>
  <c r="BL327"/>
  <c r="BM326"/>
  <c r="BL326"/>
  <c r="BM325"/>
  <c r="BL325"/>
  <c r="BM324"/>
  <c r="BL324"/>
  <c r="BM323"/>
  <c r="BL323"/>
  <c r="BM322"/>
  <c r="BL322"/>
  <c r="BM321"/>
  <c r="BL321"/>
  <c r="BM320"/>
  <c r="BL320"/>
  <c r="BM315"/>
  <c r="BL315"/>
  <c r="BM314"/>
  <c r="BL314"/>
  <c r="BM313"/>
  <c r="BL313"/>
  <c r="BM312"/>
  <c r="BL312"/>
  <c r="BM311"/>
  <c r="BL311"/>
  <c r="BM310"/>
  <c r="BL310"/>
  <c r="BM309"/>
  <c r="BL309"/>
  <c r="BM308"/>
  <c r="BL308"/>
  <c r="BM307"/>
  <c r="BL307"/>
  <c r="BM306"/>
  <c r="BL306"/>
  <c r="BM305"/>
  <c r="BL305"/>
  <c r="BM304"/>
  <c r="BL304"/>
  <c r="BM303"/>
  <c r="BL303"/>
  <c r="BM302"/>
  <c r="BL302"/>
  <c r="BM297"/>
  <c r="BL297"/>
  <c r="BM296"/>
  <c r="BL296"/>
  <c r="BM295"/>
  <c r="BL295"/>
  <c r="BM294"/>
  <c r="BL294"/>
  <c r="BM293"/>
  <c r="BL293"/>
  <c r="BM292"/>
  <c r="BL292"/>
  <c r="BM291"/>
  <c r="BL291"/>
  <c r="BM290"/>
  <c r="BL290"/>
  <c r="BM289"/>
  <c r="BL289"/>
  <c r="BM288"/>
  <c r="BL288"/>
  <c r="BM287"/>
  <c r="BL287"/>
  <c r="BM286"/>
  <c r="BL286"/>
  <c r="BM285"/>
  <c r="BL285"/>
  <c r="BM284"/>
  <c r="BL284"/>
  <c r="BM283"/>
  <c r="BL283"/>
  <c r="BM282"/>
  <c r="BL282"/>
  <c r="BM281"/>
  <c r="BL281"/>
  <c r="BM280"/>
  <c r="BL280"/>
  <c r="BM279"/>
  <c r="BL279"/>
  <c r="BM278"/>
  <c r="BL278"/>
  <c r="BM274"/>
  <c r="BL274"/>
  <c r="BM273"/>
  <c r="BL273"/>
  <c r="BM272"/>
  <c r="BL272"/>
  <c r="BM271"/>
  <c r="BL271"/>
  <c r="BM270"/>
  <c r="BL270"/>
  <c r="BM269"/>
  <c r="BL269"/>
  <c r="BM268"/>
  <c r="BL268"/>
  <c r="BM267"/>
  <c r="BL267"/>
  <c r="BM266"/>
  <c r="BL266"/>
  <c r="BM265"/>
  <c r="BL265"/>
  <c r="BM264"/>
  <c r="BL264"/>
  <c r="BM263"/>
  <c r="BL263"/>
  <c r="BM262"/>
  <c r="BL262"/>
  <c r="BM261"/>
  <c r="BL261"/>
  <c r="BM260"/>
  <c r="BL260"/>
  <c r="BM259"/>
  <c r="BL259"/>
  <c r="BM258"/>
  <c r="BL258"/>
  <c r="BM257"/>
  <c r="BL257"/>
  <c r="BM256"/>
  <c r="BL256"/>
  <c r="BM255"/>
  <c r="BL255"/>
  <c r="BM251"/>
  <c r="BL251"/>
  <c r="BM250"/>
  <c r="BL250"/>
  <c r="BM249"/>
  <c r="BL249"/>
  <c r="BM248"/>
  <c r="BL248"/>
  <c r="BM247"/>
  <c r="BL247"/>
  <c r="BM246"/>
  <c r="BL246"/>
  <c r="BM245"/>
  <c r="BL245"/>
  <c r="BM244"/>
  <c r="BL244"/>
  <c r="BM243"/>
  <c r="BL243"/>
  <c r="BM242"/>
  <c r="BL242"/>
  <c r="BM241"/>
  <c r="BL241"/>
  <c r="BM240"/>
  <c r="BL240"/>
  <c r="BM239"/>
  <c r="BL239"/>
  <c r="BM238"/>
  <c r="BL238"/>
  <c r="BM233"/>
  <c r="BL233"/>
  <c r="BM232"/>
  <c r="BL232"/>
  <c r="BM231"/>
  <c r="BL231"/>
  <c r="BM230"/>
  <c r="BL230"/>
  <c r="BM229"/>
  <c r="BL229"/>
  <c r="BM228"/>
  <c r="BL228"/>
  <c r="BM227"/>
  <c r="BL227"/>
  <c r="BM226"/>
  <c r="BL226"/>
  <c r="BM225"/>
  <c r="BL225"/>
  <c r="BM224"/>
  <c r="BL224"/>
  <c r="BM223"/>
  <c r="BL223"/>
  <c r="BM222"/>
  <c r="BL222"/>
  <c r="BM221"/>
  <c r="BL221"/>
  <c r="BM220"/>
  <c r="BL220"/>
  <c r="BM219"/>
  <c r="BL219"/>
  <c r="BM218"/>
  <c r="BL218"/>
  <c r="BM214"/>
  <c r="BL214"/>
  <c r="BM213"/>
  <c r="BL213"/>
  <c r="BM212"/>
  <c r="BL212"/>
  <c r="BM211"/>
  <c r="BL211"/>
  <c r="BM210"/>
  <c r="BL210"/>
  <c r="BM209"/>
  <c r="BL209"/>
  <c r="BM208"/>
  <c r="BL208"/>
  <c r="BM207"/>
  <c r="BL207"/>
  <c r="BM206"/>
  <c r="BL206"/>
  <c r="BM205"/>
  <c r="BL205"/>
  <c r="BM204"/>
  <c r="BL204"/>
  <c r="BM203"/>
  <c r="BL203"/>
  <c r="BM202"/>
  <c r="BL202"/>
  <c r="BM201"/>
  <c r="BL201"/>
  <c r="BM197"/>
  <c r="BL197"/>
  <c r="BM196"/>
  <c r="BL196"/>
  <c r="BM195"/>
  <c r="BL195"/>
  <c r="BM194"/>
  <c r="BL194"/>
  <c r="BM193"/>
  <c r="BL193"/>
  <c r="BM192"/>
  <c r="BL192"/>
  <c r="BM191"/>
  <c r="BL191"/>
  <c r="BM190"/>
  <c r="BL190"/>
  <c r="BM189"/>
  <c r="BL189"/>
  <c r="BM188"/>
  <c r="BL188"/>
  <c r="BM187"/>
  <c r="BL187"/>
  <c r="BM186"/>
  <c r="BL186"/>
  <c r="BM185"/>
  <c r="BL185"/>
  <c r="BM184"/>
  <c r="BL184"/>
  <c r="BM183"/>
  <c r="BL183"/>
  <c r="BM182"/>
  <c r="BL182"/>
  <c r="BM181"/>
  <c r="BL181"/>
  <c r="BM176"/>
  <c r="BL176"/>
  <c r="BM175"/>
  <c r="BL175"/>
  <c r="BM174"/>
  <c r="BL174"/>
  <c r="BM173"/>
  <c r="BL173"/>
  <c r="BM172"/>
  <c r="BL172"/>
  <c r="BM171"/>
  <c r="BL171"/>
  <c r="BM170"/>
  <c r="BL170"/>
  <c r="BM169"/>
  <c r="BL169"/>
  <c r="BM168"/>
  <c r="BL168"/>
  <c r="BM167"/>
  <c r="BL167"/>
  <c r="BM166"/>
  <c r="BL166"/>
  <c r="BM165"/>
  <c r="BL165"/>
  <c r="BM164"/>
  <c r="BL164"/>
  <c r="BM163"/>
  <c r="BL163"/>
  <c r="BM162"/>
  <c r="BL162"/>
  <c r="BM157"/>
  <c r="BL157"/>
  <c r="BM156"/>
  <c r="BL156"/>
  <c r="BM155"/>
  <c r="BL155"/>
  <c r="BM154"/>
  <c r="BL154"/>
  <c r="BM153"/>
  <c r="BL153"/>
  <c r="BM152"/>
  <c r="BL152"/>
  <c r="BM151"/>
  <c r="BL151"/>
  <c r="BM150"/>
  <c r="BL150"/>
  <c r="BM149"/>
  <c r="BL149"/>
  <c r="BM148"/>
  <c r="BL148"/>
  <c r="BM147"/>
  <c r="BL147"/>
  <c r="BM146"/>
  <c r="BL146"/>
  <c r="BM145"/>
  <c r="BL145"/>
  <c r="BM144"/>
  <c r="BL144"/>
  <c r="BM143"/>
  <c r="BL143"/>
  <c r="BM142"/>
  <c r="BL142"/>
  <c r="BM138"/>
  <c r="BL138"/>
  <c r="BM137"/>
  <c r="BL137"/>
  <c r="BM136"/>
  <c r="BL136"/>
  <c r="BM135"/>
  <c r="BL135"/>
  <c r="BM134"/>
  <c r="BL134"/>
  <c r="BM133"/>
  <c r="BL133"/>
  <c r="BM132"/>
  <c r="BL132"/>
  <c r="BM131"/>
  <c r="BL131"/>
  <c r="BM130"/>
  <c r="BL130"/>
  <c r="BM129"/>
  <c r="BL129"/>
  <c r="BM128"/>
  <c r="BL128"/>
  <c r="BM127"/>
  <c r="BL127"/>
  <c r="BM126"/>
  <c r="BL126"/>
  <c r="BM125"/>
  <c r="BL125"/>
  <c r="BM124"/>
  <c r="BL124"/>
  <c r="BM120"/>
  <c r="BL120"/>
  <c r="BM119"/>
  <c r="BL119"/>
  <c r="BM118"/>
  <c r="BL118"/>
  <c r="BM117"/>
  <c r="BL117"/>
  <c r="BM116"/>
  <c r="BL116"/>
  <c r="BM115"/>
  <c r="BL115"/>
  <c r="BM114"/>
  <c r="BL114"/>
  <c r="BM113"/>
  <c r="BL113"/>
  <c r="BM112"/>
  <c r="BL112"/>
  <c r="BM111"/>
  <c r="BL111"/>
  <c r="BM110"/>
  <c r="BL110"/>
  <c r="BM109"/>
  <c r="BL109"/>
  <c r="BM108"/>
  <c r="BL108"/>
  <c r="BM107"/>
  <c r="BL107"/>
  <c r="BM106"/>
  <c r="BL106"/>
  <c r="BM102"/>
  <c r="BL102"/>
  <c r="BM101"/>
  <c r="BL101"/>
  <c r="BM100"/>
  <c r="BL100"/>
  <c r="BM99"/>
  <c r="BL99"/>
  <c r="BM98"/>
  <c r="BL98"/>
  <c r="BM97"/>
  <c r="BL97"/>
  <c r="BM96"/>
  <c r="BL96"/>
  <c r="BM95"/>
  <c r="BL95"/>
  <c r="BM94"/>
  <c r="BL94"/>
  <c r="BM93"/>
  <c r="BL93"/>
  <c r="BM92"/>
  <c r="BL92"/>
  <c r="BM91"/>
  <c r="BL91"/>
  <c r="BM90"/>
  <c r="BL90"/>
  <c r="BM89"/>
  <c r="BL89"/>
  <c r="BM85"/>
  <c r="BL85"/>
  <c r="BM84"/>
  <c r="BL84"/>
  <c r="BM83"/>
  <c r="BL83"/>
  <c r="BM82"/>
  <c r="BL82"/>
  <c r="BM81"/>
  <c r="BL81"/>
  <c r="BM80"/>
  <c r="BL80"/>
  <c r="BM79"/>
  <c r="BL79"/>
  <c r="BM78"/>
  <c r="BL78"/>
  <c r="BM77"/>
  <c r="BL77"/>
  <c r="BM76"/>
  <c r="BL76"/>
  <c r="BM75"/>
  <c r="BL75"/>
  <c r="BM74"/>
  <c r="BL74"/>
  <c r="BM73"/>
  <c r="BL73"/>
  <c r="BM72"/>
  <c r="BL72"/>
  <c r="BM71"/>
  <c r="BL71"/>
  <c r="BM67"/>
  <c r="BL67"/>
  <c r="BM66"/>
  <c r="BL66"/>
  <c r="BM65"/>
  <c r="BL65"/>
  <c r="BM64"/>
  <c r="BL64"/>
  <c r="BM63"/>
  <c r="BL63"/>
  <c r="BM62"/>
  <c r="BL62"/>
  <c r="BM61"/>
  <c r="BL61"/>
  <c r="BM60"/>
  <c r="BL60"/>
  <c r="BM59"/>
  <c r="BL59"/>
  <c r="BM55"/>
  <c r="BL55"/>
  <c r="BM54"/>
  <c r="BL54"/>
  <c r="BM53"/>
  <c r="BL53"/>
  <c r="BM52"/>
  <c r="BL52"/>
  <c r="BM51"/>
  <c r="BL51"/>
  <c r="BM50"/>
  <c r="BL50"/>
  <c r="BM49"/>
  <c r="BL49"/>
  <c r="BM48"/>
  <c r="BL48"/>
  <c r="BM47"/>
  <c r="BL47"/>
  <c r="BM46"/>
  <c r="BL46"/>
  <c r="BM45"/>
  <c r="BL45"/>
  <c r="BM44"/>
  <c r="BL44"/>
  <c r="BM43"/>
  <c r="BL43"/>
  <c r="BM42"/>
  <c r="BL42"/>
  <c r="BM41"/>
  <c r="BL41"/>
  <c r="BM37"/>
  <c r="BL37"/>
  <c r="BM36"/>
  <c r="BL36"/>
  <c r="BM35"/>
  <c r="BL35"/>
  <c r="BM34"/>
  <c r="BL34"/>
  <c r="BM33"/>
  <c r="BL33"/>
  <c r="BM32"/>
  <c r="BL32"/>
  <c r="BM31"/>
  <c r="BL31"/>
  <c r="BM30"/>
  <c r="BL30"/>
  <c r="BM29"/>
  <c r="BL29"/>
  <c r="BM28"/>
  <c r="BL28"/>
  <c r="BM27"/>
  <c r="BL27"/>
  <c r="BM26"/>
  <c r="BL26"/>
  <c r="BM25"/>
  <c r="BL25"/>
  <c r="BM24"/>
  <c r="BL24"/>
  <c r="BM23"/>
  <c r="BL23"/>
  <c r="BL8"/>
  <c r="BM8"/>
  <c r="BL9"/>
  <c r="BM9"/>
  <c r="BL10"/>
  <c r="BM10"/>
  <c r="BL11"/>
  <c r="BM11"/>
  <c r="BL12"/>
  <c r="BM12"/>
  <c r="BL13"/>
  <c r="BM13"/>
  <c r="BL14"/>
  <c r="BM14"/>
  <c r="BL15"/>
  <c r="BM15"/>
  <c r="BL16"/>
  <c r="BM16"/>
  <c r="BL17"/>
  <c r="BM17"/>
  <c r="BL18"/>
  <c r="BM18"/>
  <c r="BM7"/>
  <c r="BL7"/>
  <c r="AY18" l="1"/>
  <c r="AY17"/>
  <c r="AY16"/>
  <c r="AY15"/>
  <c r="AY14"/>
  <c r="AY13"/>
  <c r="AY12"/>
  <c r="AY11"/>
  <c r="AY10"/>
  <c r="AY9"/>
  <c r="AY8"/>
  <c r="AY7"/>
  <c r="AY55"/>
  <c r="AY54"/>
  <c r="AY53"/>
  <c r="AY52"/>
  <c r="AY51"/>
  <c r="AY50"/>
  <c r="AY49"/>
  <c r="AY48"/>
  <c r="AY47"/>
  <c r="AY46"/>
  <c r="AY45"/>
  <c r="AY44"/>
  <c r="AY43"/>
  <c r="AY42"/>
  <c r="AY41"/>
  <c r="AY37"/>
  <c r="AY36"/>
  <c r="AY35"/>
  <c r="AY34"/>
  <c r="AY33"/>
  <c r="AY32"/>
  <c r="AY31"/>
  <c r="AY30"/>
  <c r="AY29"/>
  <c r="AY28"/>
  <c r="AY27"/>
  <c r="AY26"/>
  <c r="AY25"/>
  <c r="AY24"/>
  <c r="AY23"/>
  <c r="AY67"/>
  <c r="AY66"/>
  <c r="AY65"/>
  <c r="AY64"/>
  <c r="AY63"/>
  <c r="AY62"/>
  <c r="AY61"/>
  <c r="AY60"/>
  <c r="AY59"/>
  <c r="AY85"/>
  <c r="AY84"/>
  <c r="AY83"/>
  <c r="AY82"/>
  <c r="AY81"/>
  <c r="AY80"/>
  <c r="AY79"/>
  <c r="AY78"/>
  <c r="AY77"/>
  <c r="AY76"/>
  <c r="AY75"/>
  <c r="AY74"/>
  <c r="AY73"/>
  <c r="AY72"/>
  <c r="AY71"/>
  <c r="AY102"/>
  <c r="AY101"/>
  <c r="AY100"/>
  <c r="AY99"/>
  <c r="AY98"/>
  <c r="AY97"/>
  <c r="AY96"/>
  <c r="AY95"/>
  <c r="AY94"/>
  <c r="AY93"/>
  <c r="AY92"/>
  <c r="AY91"/>
  <c r="AY90"/>
  <c r="AY89"/>
  <c r="AY120"/>
  <c r="AY119"/>
  <c r="AY118"/>
  <c r="AY117"/>
  <c r="AY116"/>
  <c r="AY115"/>
  <c r="AY114"/>
  <c r="AY113"/>
  <c r="AY112"/>
  <c r="AY111"/>
  <c r="AY110"/>
  <c r="AY109"/>
  <c r="AY108"/>
  <c r="AY107"/>
  <c r="AY106"/>
  <c r="AY138"/>
  <c r="AY137"/>
  <c r="AY136"/>
  <c r="AY135"/>
  <c r="AY134"/>
  <c r="AY133"/>
  <c r="AY132"/>
  <c r="AY131"/>
  <c r="AY130"/>
  <c r="AY129"/>
  <c r="AY128"/>
  <c r="AY127"/>
  <c r="AY126"/>
  <c r="AY125"/>
  <c r="AY124"/>
  <c r="AY157"/>
  <c r="AY156"/>
  <c r="AY155"/>
  <c r="AY154"/>
  <c r="AY153"/>
  <c r="AY152"/>
  <c r="AY151"/>
  <c r="AY150"/>
  <c r="AY149"/>
  <c r="AY148"/>
  <c r="AY147"/>
  <c r="AY146"/>
  <c r="AY145"/>
  <c r="AY144"/>
  <c r="AY143"/>
  <c r="AY142"/>
  <c r="AY176"/>
  <c r="AY175"/>
  <c r="AY174"/>
  <c r="AY173"/>
  <c r="AY172"/>
  <c r="AY171"/>
  <c r="AY170"/>
  <c r="AY169"/>
  <c r="AY168"/>
  <c r="AY167"/>
  <c r="AY166"/>
  <c r="AY165"/>
  <c r="AY164"/>
  <c r="AY163"/>
  <c r="AY162"/>
  <c r="AY197"/>
  <c r="AY196"/>
  <c r="AY195"/>
  <c r="AY194"/>
  <c r="AY193"/>
  <c r="AY192"/>
  <c r="AY191"/>
  <c r="AY190"/>
  <c r="AY189"/>
  <c r="AY188"/>
  <c r="AY187"/>
  <c r="AY186"/>
  <c r="AY185"/>
  <c r="AY184"/>
  <c r="AY183"/>
  <c r="AY182"/>
  <c r="AY181"/>
  <c r="AY214"/>
  <c r="AY213"/>
  <c r="AY212"/>
  <c r="AY211"/>
  <c r="AY210"/>
  <c r="AY209"/>
  <c r="AY208"/>
  <c r="AY207"/>
  <c r="AY206"/>
  <c r="AY205"/>
  <c r="AY204"/>
  <c r="AY203"/>
  <c r="AY202"/>
  <c r="AY201"/>
  <c r="AY233"/>
  <c r="AY232"/>
  <c r="AY231"/>
  <c r="AY230"/>
  <c r="AY229"/>
  <c r="AY228"/>
  <c r="AY227"/>
  <c r="AY226"/>
  <c r="AY225"/>
  <c r="AY224"/>
  <c r="AY223"/>
  <c r="AY222"/>
  <c r="AY221"/>
  <c r="AY220"/>
  <c r="AY219"/>
  <c r="AY218"/>
  <c r="AY251"/>
  <c r="AY250"/>
  <c r="AY249"/>
  <c r="AY248"/>
  <c r="AY247"/>
  <c r="AY246"/>
  <c r="AY245"/>
  <c r="AY244"/>
  <c r="AY243"/>
  <c r="AY242"/>
  <c r="AY241"/>
  <c r="AY240"/>
  <c r="AY239"/>
  <c r="AY238"/>
  <c r="AY274"/>
  <c r="AY273"/>
  <c r="AY272"/>
  <c r="AY271"/>
  <c r="AY270"/>
  <c r="AY269"/>
  <c r="AY268"/>
  <c r="AY267"/>
  <c r="AY266"/>
  <c r="AY265"/>
  <c r="AY264"/>
  <c r="AY263"/>
  <c r="AY262"/>
  <c r="AY261"/>
  <c r="AY260"/>
  <c r="AY259"/>
  <c r="AY258"/>
  <c r="AY257"/>
  <c r="AY256"/>
  <c r="AY255"/>
  <c r="AY297"/>
  <c r="AY296"/>
  <c r="AY295"/>
  <c r="AY294"/>
  <c r="AY293"/>
  <c r="AY292"/>
  <c r="AY291"/>
  <c r="AY290"/>
  <c r="AY289"/>
  <c r="AY288"/>
  <c r="AY287"/>
  <c r="AY286"/>
  <c r="AY285"/>
  <c r="AY284"/>
  <c r="AY283"/>
  <c r="AY282"/>
  <c r="AY281"/>
  <c r="AY280"/>
  <c r="AY279"/>
  <c r="AY278"/>
  <c r="AY315"/>
  <c r="AY314"/>
  <c r="AY313"/>
  <c r="AY312"/>
  <c r="AY311"/>
  <c r="AY310"/>
  <c r="AY309"/>
  <c r="AY308"/>
  <c r="AY307"/>
  <c r="AY306"/>
  <c r="AY305"/>
  <c r="AY304"/>
  <c r="AY303"/>
  <c r="AY302"/>
  <c r="AY404"/>
  <c r="AY403"/>
  <c r="AY402"/>
  <c r="AY401"/>
  <c r="AY400"/>
  <c r="AY399"/>
  <c r="AY398"/>
  <c r="AY397"/>
  <c r="AY396"/>
  <c r="AY395"/>
  <c r="AY394"/>
  <c r="AY393"/>
  <c r="AY392"/>
  <c r="AY391"/>
  <c r="AY390"/>
  <c r="AY389"/>
  <c r="AY384"/>
  <c r="AY383"/>
  <c r="AY382"/>
  <c r="AY381"/>
  <c r="AY380"/>
  <c r="AY379"/>
  <c r="AY378"/>
  <c r="AY377"/>
  <c r="AY376"/>
  <c r="AY375"/>
  <c r="AY374"/>
  <c r="AY373"/>
  <c r="AY372"/>
  <c r="AY371"/>
  <c r="AY370"/>
  <c r="AY369"/>
  <c r="AY368"/>
  <c r="AY367"/>
  <c r="AY366"/>
  <c r="AY365"/>
  <c r="AY360"/>
  <c r="AY359"/>
  <c r="AY358"/>
  <c r="AY357"/>
  <c r="AY356"/>
  <c r="AY355"/>
  <c r="AY354"/>
  <c r="AY353"/>
  <c r="AY352"/>
  <c r="AY351"/>
  <c r="AY350"/>
  <c r="AY349"/>
  <c r="AY348"/>
  <c r="AY347"/>
  <c r="AY346"/>
  <c r="AY345"/>
  <c r="AY344"/>
  <c r="AY343"/>
  <c r="AY342"/>
  <c r="AY341"/>
  <c r="AT7"/>
  <c r="AT8"/>
  <c r="AT9"/>
  <c r="AT10"/>
  <c r="AT11"/>
  <c r="AT12"/>
  <c r="AT13"/>
  <c r="AT14"/>
  <c r="AT15"/>
  <c r="AT16"/>
  <c r="AT17"/>
  <c r="AT18"/>
  <c r="AT23"/>
  <c r="AT24"/>
  <c r="AT25"/>
  <c r="AT26"/>
  <c r="AT27"/>
  <c r="AT28"/>
  <c r="AT29"/>
  <c r="AT30"/>
  <c r="AT31"/>
  <c r="AT32"/>
  <c r="AT33"/>
  <c r="AT34"/>
  <c r="AT35"/>
  <c r="AT36"/>
  <c r="AT37"/>
  <c r="AT41"/>
  <c r="AT42"/>
  <c r="AT43"/>
  <c r="AT44"/>
  <c r="AT45"/>
  <c r="AT46"/>
  <c r="AT47"/>
  <c r="AT48"/>
  <c r="AT49"/>
  <c r="AT50"/>
  <c r="AT51"/>
  <c r="AT52"/>
  <c r="AT53"/>
  <c r="AT54"/>
  <c r="AT55"/>
  <c r="AT59"/>
  <c r="AT60"/>
  <c r="AT61"/>
  <c r="AT62"/>
  <c r="AT63"/>
  <c r="AT64"/>
  <c r="AT65"/>
  <c r="AT66"/>
  <c r="AT67"/>
  <c r="AT71"/>
  <c r="AT72"/>
  <c r="AT73"/>
  <c r="AT74"/>
  <c r="AT75"/>
  <c r="AT76"/>
  <c r="AT77"/>
  <c r="AT78"/>
  <c r="AT79"/>
  <c r="AT80"/>
  <c r="AT81"/>
  <c r="AT82"/>
  <c r="AT83"/>
  <c r="AT84"/>
  <c r="AT85"/>
  <c r="AT89"/>
  <c r="AT90"/>
  <c r="AT91"/>
  <c r="AT92"/>
  <c r="AT93"/>
  <c r="AT94"/>
  <c r="AT95"/>
  <c r="AT96"/>
  <c r="AT97"/>
  <c r="AT98"/>
  <c r="AT99"/>
  <c r="AT100"/>
  <c r="AT101"/>
  <c r="AT102"/>
  <c r="AT106"/>
  <c r="AT107"/>
  <c r="AT108"/>
  <c r="AT109"/>
  <c r="AT110"/>
  <c r="AT111"/>
  <c r="AT112"/>
  <c r="AT113"/>
  <c r="AT114"/>
  <c r="AT115"/>
  <c r="AT116"/>
  <c r="AT117"/>
  <c r="AT118"/>
  <c r="AT119"/>
  <c r="AT120"/>
  <c r="AT124"/>
  <c r="AT125"/>
  <c r="AT126"/>
  <c r="AT127"/>
  <c r="AT128"/>
  <c r="AT129"/>
  <c r="AT130"/>
  <c r="AT131"/>
  <c r="AT132"/>
  <c r="AT133"/>
  <c r="AT134"/>
  <c r="AT135"/>
  <c r="AT136"/>
  <c r="AT137"/>
  <c r="AT138"/>
  <c r="AT142"/>
  <c r="AT143"/>
  <c r="AT144"/>
  <c r="AT145"/>
  <c r="AT146"/>
  <c r="AT147"/>
  <c r="AT148"/>
  <c r="AT149"/>
  <c r="AT150"/>
  <c r="AT151"/>
  <c r="AT152"/>
  <c r="AT153"/>
  <c r="AT154"/>
  <c r="AT155"/>
  <c r="AT156"/>
  <c r="AT157"/>
  <c r="AT162"/>
  <c r="AT163"/>
  <c r="AT164"/>
  <c r="AT165"/>
  <c r="AT166"/>
  <c r="AT167"/>
  <c r="AT168"/>
  <c r="AT169"/>
  <c r="AT170"/>
  <c r="AT171"/>
  <c r="AT172"/>
  <c r="AT173"/>
  <c r="AT174"/>
  <c r="AT175"/>
  <c r="AT176"/>
  <c r="AT181"/>
  <c r="AT182"/>
  <c r="AT183"/>
  <c r="AT184"/>
  <c r="AT185"/>
  <c r="AT186"/>
  <c r="AT187"/>
  <c r="AT188"/>
  <c r="AT189"/>
  <c r="AT190"/>
  <c r="AT191"/>
  <c r="AT192"/>
  <c r="AT193"/>
  <c r="AT194"/>
  <c r="AT195"/>
  <c r="AT196"/>
  <c r="AT197"/>
  <c r="AT201"/>
  <c r="AT202"/>
  <c r="AT203"/>
  <c r="AT204"/>
  <c r="AT205"/>
  <c r="AT206"/>
  <c r="AT207"/>
  <c r="AT208"/>
  <c r="AT209"/>
  <c r="AT210"/>
  <c r="AT211"/>
  <c r="AT212"/>
  <c r="AT213"/>
  <c r="AT214"/>
  <c r="AT218"/>
  <c r="AT219"/>
  <c r="AT220"/>
  <c r="AT221"/>
  <c r="AT222"/>
  <c r="AT223"/>
  <c r="AT224"/>
  <c r="AT225"/>
  <c r="AT226"/>
  <c r="AT227"/>
  <c r="AT228"/>
  <c r="AT229"/>
  <c r="AT230"/>
  <c r="AT231"/>
  <c r="AT232"/>
  <c r="AT233"/>
  <c r="AT238"/>
  <c r="AT239"/>
  <c r="AT240"/>
  <c r="AT241"/>
  <c r="AT242"/>
  <c r="AT243"/>
  <c r="AT244"/>
  <c r="AT245"/>
  <c r="AT246"/>
  <c r="AT247"/>
  <c r="AT248"/>
  <c r="AT249"/>
  <c r="AT250"/>
  <c r="AT251"/>
  <c r="AT255"/>
  <c r="AT256"/>
  <c r="AT257"/>
  <c r="AT258"/>
  <c r="AT259"/>
  <c r="AT260"/>
  <c r="AT261"/>
  <c r="AT262"/>
  <c r="AT263"/>
  <c r="AT264"/>
  <c r="AT265"/>
  <c r="AT266"/>
  <c r="AT267"/>
  <c r="AT268"/>
  <c r="AT269"/>
  <c r="AT270"/>
  <c r="AT271"/>
  <c r="AT272"/>
  <c r="AT273"/>
  <c r="AT274"/>
  <c r="AT278"/>
  <c r="AT279"/>
  <c r="AT280"/>
  <c r="AT281"/>
  <c r="AT282"/>
  <c r="AT283"/>
  <c r="AT284"/>
  <c r="AT285"/>
  <c r="AT286"/>
  <c r="AT287"/>
  <c r="AT288"/>
  <c r="AT289"/>
  <c r="AT290"/>
  <c r="AT291"/>
  <c r="AT292"/>
  <c r="AT293"/>
  <c r="AT294"/>
  <c r="AT295"/>
  <c r="AT296"/>
  <c r="AT297"/>
  <c r="AT302"/>
  <c r="AT303"/>
  <c r="AT304"/>
  <c r="AT305"/>
  <c r="AT306"/>
  <c r="AT307"/>
  <c r="AT308"/>
  <c r="AT309"/>
  <c r="AT310"/>
  <c r="AT311"/>
  <c r="AT312"/>
  <c r="AT313"/>
  <c r="AT314"/>
  <c r="AT315"/>
  <c r="AT341"/>
  <c r="AT342"/>
  <c r="AT343"/>
  <c r="AT344"/>
  <c r="AT345"/>
  <c r="AT346"/>
  <c r="AT347"/>
  <c r="AT348"/>
  <c r="AT349"/>
  <c r="AT350"/>
  <c r="AT351"/>
  <c r="AT352"/>
  <c r="AT353"/>
  <c r="AT354"/>
  <c r="AT355"/>
  <c r="AT356"/>
  <c r="AT357"/>
  <c r="AT358"/>
  <c r="AT359"/>
  <c r="AT360"/>
  <c r="AT365"/>
  <c r="AT366"/>
  <c r="AT367"/>
  <c r="AT368"/>
  <c r="AT369"/>
  <c r="AT370"/>
  <c r="AT371"/>
  <c r="AT372"/>
  <c r="AT373"/>
  <c r="AT374"/>
  <c r="AT375"/>
  <c r="AT376"/>
  <c r="AT377"/>
  <c r="AT378"/>
  <c r="AT379"/>
  <c r="AT380"/>
  <c r="AT381"/>
  <c r="AT382"/>
  <c r="AT383"/>
  <c r="AT384"/>
  <c r="AT389"/>
  <c r="AT390"/>
  <c r="AT391"/>
  <c r="AT392"/>
  <c r="AT393"/>
  <c r="AT394"/>
  <c r="AT395"/>
  <c r="AT396"/>
  <c r="AT397"/>
  <c r="AT398"/>
  <c r="AT399"/>
  <c r="AT400"/>
  <c r="AT401"/>
  <c r="AT402"/>
  <c r="AT403"/>
  <c r="AT404"/>
  <c r="R390"/>
  <c r="R391"/>
  <c r="R392"/>
  <c r="R393"/>
  <c r="R394"/>
  <c r="R395"/>
  <c r="R396"/>
  <c r="R397"/>
  <c r="R398"/>
  <c r="R399"/>
  <c r="R400"/>
  <c r="R401"/>
  <c r="R402"/>
  <c r="R403"/>
  <c r="R404"/>
  <c r="R389"/>
  <c r="R366"/>
  <c r="R367"/>
  <c r="R368"/>
  <c r="R369"/>
  <c r="R370"/>
  <c r="R371"/>
  <c r="R372"/>
  <c r="R373"/>
  <c r="R374"/>
  <c r="R375"/>
  <c r="R376"/>
  <c r="R377"/>
  <c r="R378"/>
  <c r="R379"/>
  <c r="R380"/>
  <c r="R381"/>
  <c r="R382"/>
  <c r="R383"/>
  <c r="R384"/>
  <c r="R365"/>
  <c r="R342"/>
  <c r="R343"/>
  <c r="R344"/>
  <c r="R345"/>
  <c r="R346"/>
  <c r="R347"/>
  <c r="R348"/>
  <c r="R349"/>
  <c r="R350"/>
  <c r="R351"/>
  <c r="R352"/>
  <c r="R353"/>
  <c r="R354"/>
  <c r="R355"/>
  <c r="R356"/>
  <c r="R357"/>
  <c r="R358"/>
  <c r="R359"/>
  <c r="R360"/>
  <c r="R341"/>
  <c r="R303"/>
  <c r="R304"/>
  <c r="R305"/>
  <c r="R306"/>
  <c r="R307"/>
  <c r="R308"/>
  <c r="R309"/>
  <c r="R310"/>
  <c r="R311"/>
  <c r="R312"/>
  <c r="R313"/>
  <c r="R314"/>
  <c r="R315"/>
  <c r="R302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78"/>
  <c r="R239"/>
  <c r="R240"/>
  <c r="R241"/>
  <c r="R242"/>
  <c r="R243"/>
  <c r="R244"/>
  <c r="R245"/>
  <c r="R246"/>
  <c r="R247"/>
  <c r="R248"/>
  <c r="R249"/>
  <c r="R250"/>
  <c r="R251"/>
  <c r="R238"/>
  <c r="R219"/>
  <c r="R220"/>
  <c r="R221"/>
  <c r="R222"/>
  <c r="R223"/>
  <c r="R224"/>
  <c r="R225"/>
  <c r="R226"/>
  <c r="R227"/>
  <c r="R228"/>
  <c r="R229"/>
  <c r="R230"/>
  <c r="R231"/>
  <c r="R232"/>
  <c r="R233"/>
  <c r="R218"/>
  <c r="R182"/>
  <c r="R183"/>
  <c r="R184"/>
  <c r="R185"/>
  <c r="R186"/>
  <c r="R187"/>
  <c r="R188"/>
  <c r="R189"/>
  <c r="R190"/>
  <c r="R191"/>
  <c r="R192"/>
  <c r="R193"/>
  <c r="R194"/>
  <c r="R195"/>
  <c r="R196"/>
  <c r="R197"/>
  <c r="R181"/>
  <c r="R176"/>
  <c r="R163"/>
  <c r="R164"/>
  <c r="R165"/>
  <c r="R166"/>
  <c r="R167"/>
  <c r="R168"/>
  <c r="R169"/>
  <c r="R170"/>
  <c r="R171"/>
  <c r="R172"/>
  <c r="R173"/>
  <c r="R174"/>
  <c r="R175"/>
  <c r="R162"/>
  <c r="R143"/>
  <c r="R144"/>
  <c r="R145"/>
  <c r="R146"/>
  <c r="R147"/>
  <c r="R148"/>
  <c r="R149"/>
  <c r="R150"/>
  <c r="R151"/>
  <c r="R152"/>
  <c r="R153"/>
  <c r="R154"/>
  <c r="R155"/>
  <c r="R156"/>
  <c r="R157"/>
  <c r="R142"/>
  <c r="R107"/>
  <c r="R108"/>
  <c r="R109"/>
  <c r="R110"/>
  <c r="R111"/>
  <c r="R112"/>
  <c r="R113"/>
  <c r="R114"/>
  <c r="R115"/>
  <c r="R116"/>
  <c r="R117"/>
  <c r="R118"/>
  <c r="R119"/>
  <c r="R120"/>
  <c r="R106"/>
  <c r="R72"/>
  <c r="R73"/>
  <c r="R74"/>
  <c r="R75"/>
  <c r="R76"/>
  <c r="R77"/>
  <c r="R78"/>
  <c r="R79"/>
  <c r="R80"/>
  <c r="R81"/>
  <c r="R82"/>
  <c r="R83"/>
  <c r="R84"/>
  <c r="R85"/>
  <c r="R71"/>
  <c r="R60"/>
  <c r="R61"/>
  <c r="R62"/>
  <c r="R63"/>
  <c r="R64"/>
  <c r="R65"/>
  <c r="R66"/>
  <c r="R67"/>
  <c r="R59"/>
  <c r="R24"/>
  <c r="R25"/>
  <c r="R26"/>
  <c r="R27"/>
  <c r="R28"/>
  <c r="R29"/>
  <c r="R30"/>
  <c r="R31"/>
  <c r="R32"/>
  <c r="R33"/>
  <c r="R34"/>
  <c r="R35"/>
  <c r="R36"/>
  <c r="R37"/>
  <c r="R23"/>
  <c r="R38" s="1"/>
  <c r="R8"/>
  <c r="R9"/>
  <c r="R10"/>
  <c r="R11"/>
  <c r="R12"/>
  <c r="R13"/>
  <c r="R14"/>
  <c r="R15"/>
  <c r="R16"/>
  <c r="R17"/>
  <c r="R18"/>
  <c r="R7"/>
  <c r="R19" s="1"/>
  <c r="R318"/>
  <c r="R321" s="1"/>
  <c r="AY321"/>
  <c r="AY322"/>
  <c r="AY323"/>
  <c r="AY324"/>
  <c r="AY325"/>
  <c r="AY326"/>
  <c r="AY327"/>
  <c r="AY328"/>
  <c r="AY329"/>
  <c r="AY330"/>
  <c r="AY331"/>
  <c r="AY332"/>
  <c r="AY333"/>
  <c r="AY334"/>
  <c r="AY335"/>
  <c r="AY336"/>
  <c r="AY320"/>
  <c r="AT321"/>
  <c r="AT322"/>
  <c r="AT323"/>
  <c r="AT324"/>
  <c r="AT325"/>
  <c r="AT326"/>
  <c r="AT327"/>
  <c r="AT328"/>
  <c r="AT329"/>
  <c r="AT330"/>
  <c r="AT331"/>
  <c r="AT332"/>
  <c r="AT333"/>
  <c r="AT334"/>
  <c r="AT335"/>
  <c r="AT336"/>
  <c r="AT320"/>
  <c r="R68" l="1"/>
  <c r="R330"/>
  <c r="R329"/>
  <c r="R335"/>
  <c r="R328"/>
  <c r="R320"/>
  <c r="R327"/>
  <c r="R336"/>
  <c r="R326"/>
  <c r="R325"/>
  <c r="R334"/>
  <c r="R324"/>
  <c r="R333"/>
  <c r="R323"/>
  <c r="R332"/>
  <c r="R322"/>
  <c r="R331"/>
</calcChain>
</file>

<file path=xl/sharedStrings.xml><?xml version="1.0" encoding="utf-8"?>
<sst xmlns="http://schemas.openxmlformats.org/spreadsheetml/2006/main" count="1570" uniqueCount="404">
  <si>
    <t xml:space="preserve"> Spot</t>
  </si>
  <si>
    <t>204Pb
/206Pb</t>
  </si>
  <si>
    <t>±%</t>
  </si>
  <si>
    <t>207Pb
/206Pb</t>
  </si>
  <si>
    <t>208Pb
/206Pb</t>
  </si>
  <si>
    <t>206Pb
/238U</t>
  </si>
  <si>
    <t>7-corr
204Pb
/206Pb</t>
  </si>
  <si>
    <t>ppm
U</t>
  </si>
  <si>
    <t>ppm
Th</t>
  </si>
  <si>
    <t>232Th
/238U</t>
  </si>
  <si>
    <t>(1)
206Pb
/238U
Age</t>
  </si>
  <si>
    <t>(2)
206Pb
/238U
Age</t>
  </si>
  <si>
    <t>(3)
206Pb
/238U
Age</t>
  </si>
  <si>
    <t>(1)
207Pb
/206Pb
Age</t>
  </si>
  <si>
    <t>(1)
208Pb
/232Th
Age</t>
  </si>
  <si>
    <t>(2)
208Pb
/232Th
Age</t>
  </si>
  <si>
    <t>(3)
207Pb
/206Pb
Age</t>
  </si>
  <si>
    <t>%
Dis-
cor-
dant</t>
  </si>
  <si>
    <t>Total
238U
/206Pb</t>
  </si>
  <si>
    <t>Total
207Pb
/206Pb</t>
  </si>
  <si>
    <t>err
corr</t>
  </si>
  <si>
    <t xml:space="preserve">RB-1073_1.1 </t>
  </si>
  <si>
    <t xml:space="preserve">RB-1073_2.1 </t>
  </si>
  <si>
    <t xml:space="preserve">RB-1073_3.1 </t>
  </si>
  <si>
    <t xml:space="preserve">RB-1073_4.1 </t>
  </si>
  <si>
    <t xml:space="preserve">RB-1073_5.1 </t>
  </si>
  <si>
    <t xml:space="preserve">RB-1073_6.1 </t>
  </si>
  <si>
    <t xml:space="preserve">RB-1073_7.1 </t>
  </si>
  <si>
    <t xml:space="preserve">RB-1073_8.1 </t>
  </si>
  <si>
    <t xml:space="preserve">RB-1073_9.1 </t>
  </si>
  <si>
    <t xml:space="preserve">RB-1073_11.1 </t>
  </si>
  <si>
    <t xml:space="preserve">RB-1073_11.2 </t>
  </si>
  <si>
    <t xml:space="preserve">RB-1073_12.1 </t>
  </si>
  <si>
    <t xml:space="preserve">RB-1073_13.1 </t>
  </si>
  <si>
    <t xml:space="preserve">RB-1073_14.1 </t>
  </si>
  <si>
    <t xml:space="preserve">   Error in Standard calibration was 0.14% (not included in above errors but required when comparing data from different mounts).</t>
  </si>
  <si>
    <t xml:space="preserve">   (1) Common Pb corrected using measured 204Pb.</t>
  </si>
  <si>
    <t xml:space="preserve">   (2) Common Pb corrected by assuming 206Pb/238U-207Pb/235U age-concordance</t>
  </si>
  <si>
    <t xml:space="preserve">   (3) Common Pb corrected by assuming 206Pb/238U-208Pb/232Th age-concordance</t>
  </si>
  <si>
    <t xml:space="preserve">BLJ-1_1.1 </t>
  </si>
  <si>
    <t xml:space="preserve">BLJ-1_2.1 </t>
  </si>
  <si>
    <t xml:space="preserve">BLJ-1_3.1 </t>
  </si>
  <si>
    <t xml:space="preserve">BLJ-1_3.2 </t>
  </si>
  <si>
    <t xml:space="preserve">BLJ-1_4.1 </t>
  </si>
  <si>
    <t xml:space="preserve">BLJ-1_5.1 </t>
  </si>
  <si>
    <t xml:space="preserve">BLJ-1_6.1 </t>
  </si>
  <si>
    <t xml:space="preserve">BLJ-1_6.2 </t>
  </si>
  <si>
    <t xml:space="preserve">BLJ-1_7.1 </t>
  </si>
  <si>
    <t xml:space="preserve">BLJ-1_8.1 </t>
  </si>
  <si>
    <t xml:space="preserve">BLJ-1_8.2 </t>
  </si>
  <si>
    <t xml:space="preserve">BLJ-1_9.1 </t>
  </si>
  <si>
    <t xml:space="preserve">KDP-1_1.1 </t>
  </si>
  <si>
    <t xml:space="preserve">KDP-1_1.2 </t>
  </si>
  <si>
    <t xml:space="preserve">KDP-1_2.1 </t>
  </si>
  <si>
    <t xml:space="preserve">KDP-1_3.1 </t>
  </si>
  <si>
    <t xml:space="preserve">KDP-1_4.1 </t>
  </si>
  <si>
    <t xml:space="preserve">KDP-1_5.1 </t>
  </si>
  <si>
    <t xml:space="preserve">KDP-1_6.1 </t>
  </si>
  <si>
    <t xml:space="preserve">KDP-1_7.1 </t>
  </si>
  <si>
    <t xml:space="preserve">KDP-1_8.1 </t>
  </si>
  <si>
    <t xml:space="preserve">KDP-1_9.1 </t>
  </si>
  <si>
    <t xml:space="preserve">KDP-1_10.1 </t>
  </si>
  <si>
    <t xml:space="preserve">KDP-1_11.1 </t>
  </si>
  <si>
    <t xml:space="preserve">KDP-1_12.1 </t>
  </si>
  <si>
    <t xml:space="preserve">KDP-1_13.1 </t>
  </si>
  <si>
    <t xml:space="preserve">KDP-1_14.1 </t>
  </si>
  <si>
    <t xml:space="preserve">KDP-3_1.1 </t>
  </si>
  <si>
    <t xml:space="preserve">KDP-3_2.1 </t>
  </si>
  <si>
    <t xml:space="preserve">KDP-3_3.1 </t>
  </si>
  <si>
    <t xml:space="preserve">KDP-3_4.1 </t>
  </si>
  <si>
    <t xml:space="preserve">KDP-3_5.1 </t>
  </si>
  <si>
    <t xml:space="preserve">KDP-3_6.1 </t>
  </si>
  <si>
    <t xml:space="preserve">KDP-3_7.1 </t>
  </si>
  <si>
    <t xml:space="preserve">KDP-3_8.1 </t>
  </si>
  <si>
    <t xml:space="preserve">KDP-3_9.1 </t>
  </si>
  <si>
    <t xml:space="preserve">KDP-3_10.1 </t>
  </si>
  <si>
    <t xml:space="preserve">KDP-3_11.1 </t>
  </si>
  <si>
    <t xml:space="preserve">KDP-3_12.1 </t>
  </si>
  <si>
    <t xml:space="preserve">KDP-3_13.1 </t>
  </si>
  <si>
    <t xml:space="preserve">KDP-3_14.1 </t>
  </si>
  <si>
    <t xml:space="preserve">GD-1_1.1 </t>
  </si>
  <si>
    <t xml:space="preserve">GD-1_2.1 </t>
  </si>
  <si>
    <t xml:space="preserve">GD-1_3.1 </t>
  </si>
  <si>
    <t xml:space="preserve">GD-1_4.1 </t>
  </si>
  <si>
    <t xml:space="preserve">GD-1_5.1 </t>
  </si>
  <si>
    <t xml:space="preserve">GD-1_6.1 </t>
  </si>
  <si>
    <t xml:space="preserve">GD-1_7.1 </t>
  </si>
  <si>
    <t xml:space="preserve">GD-1_8.1 </t>
  </si>
  <si>
    <t xml:space="preserve">GD-1_9.1 </t>
  </si>
  <si>
    <t xml:space="preserve">GD-1_10.1 </t>
  </si>
  <si>
    <t xml:space="preserve">GD-1_11.1 </t>
  </si>
  <si>
    <t xml:space="preserve">GD-1_12.1 </t>
  </si>
  <si>
    <t xml:space="preserve">GD-1_13.1 </t>
  </si>
  <si>
    <t xml:space="preserve">GD-1_14.1 </t>
  </si>
  <si>
    <t xml:space="preserve">GD-1_15.1 </t>
  </si>
  <si>
    <t xml:space="preserve">R-8_1.1 </t>
  </si>
  <si>
    <t xml:space="preserve">R-8_2.1 </t>
  </si>
  <si>
    <t xml:space="preserve">R-8_3.1 </t>
  </si>
  <si>
    <t xml:space="preserve">R-8_4.1 </t>
  </si>
  <si>
    <t xml:space="preserve">R-8_5.1 </t>
  </si>
  <si>
    <t xml:space="preserve">R-8_6.1 </t>
  </si>
  <si>
    <t xml:space="preserve">R-8_6.2 </t>
  </si>
  <si>
    <t xml:space="preserve">R-8_7.1 </t>
  </si>
  <si>
    <t xml:space="preserve">R-8_8.1 </t>
  </si>
  <si>
    <t xml:space="preserve">R-8_9.1 </t>
  </si>
  <si>
    <t xml:space="preserve">R-8_10.1 </t>
  </si>
  <si>
    <t xml:space="preserve">R-8_10.2 </t>
  </si>
  <si>
    <t xml:space="preserve">R-8_11.1 </t>
  </si>
  <si>
    <t xml:space="preserve">R-8_12.1 </t>
  </si>
  <si>
    <t xml:space="preserve">R-8_13.1 </t>
  </si>
  <si>
    <t xml:space="preserve">R-8_14.2 </t>
  </si>
  <si>
    <t xml:space="preserve">RB-349_1.1 </t>
  </si>
  <si>
    <t xml:space="preserve">RB-349_2.1 </t>
  </si>
  <si>
    <t xml:space="preserve">RB-349_4.1 </t>
  </si>
  <si>
    <t xml:space="preserve">RB-349_4.2 </t>
  </si>
  <si>
    <t xml:space="preserve">RB-349_5.1 </t>
  </si>
  <si>
    <t xml:space="preserve">RB-349_6.1 </t>
  </si>
  <si>
    <t xml:space="preserve">RB-349_7.1 </t>
  </si>
  <si>
    <t xml:space="preserve">RB-349_8.1 </t>
  </si>
  <si>
    <t xml:space="preserve">RB-349_9.1 </t>
  </si>
  <si>
    <t xml:space="preserve">RB-349_10.1 </t>
  </si>
  <si>
    <t xml:space="preserve">RB-349_11.1 </t>
  </si>
  <si>
    <t xml:space="preserve">RB-349_12.1 </t>
  </si>
  <si>
    <t xml:space="preserve">RB-349_13.1 </t>
  </si>
  <si>
    <t xml:space="preserve">RB-349_14.1 </t>
  </si>
  <si>
    <t xml:space="preserve">RB-349_14.2 </t>
  </si>
  <si>
    <t xml:space="preserve">RB-349_15.1 </t>
  </si>
  <si>
    <t xml:space="preserve">R-12_1.1 </t>
  </si>
  <si>
    <t xml:space="preserve">R-12_2.1 </t>
  </si>
  <si>
    <t xml:space="preserve">R-12_3.1 </t>
  </si>
  <si>
    <t xml:space="preserve">R-12_4.1 </t>
  </si>
  <si>
    <t xml:space="preserve">R-12_5.1 </t>
  </si>
  <si>
    <t xml:space="preserve">R-12_6.1 </t>
  </si>
  <si>
    <t xml:space="preserve">R-12_7.1 </t>
  </si>
  <si>
    <t xml:space="preserve">R-12_8.1 </t>
  </si>
  <si>
    <t xml:space="preserve">R-12_9.1 </t>
  </si>
  <si>
    <t xml:space="preserve">R-12_10.1 </t>
  </si>
  <si>
    <t xml:space="preserve">R-12_11.1 </t>
  </si>
  <si>
    <t xml:space="preserve">R-12_12.1 </t>
  </si>
  <si>
    <t xml:space="preserve">R-12_13.1 </t>
  </si>
  <si>
    <t xml:space="preserve">R-12_14.1 </t>
  </si>
  <si>
    <t xml:space="preserve">ST-107_1.1 </t>
  </si>
  <si>
    <t xml:space="preserve">ST-107_2.1 </t>
  </si>
  <si>
    <t xml:space="preserve">ST-107_3.1 </t>
  </si>
  <si>
    <t xml:space="preserve">ST-107_4.1 </t>
  </si>
  <si>
    <t xml:space="preserve">ST-107_5.1 </t>
  </si>
  <si>
    <t xml:space="preserve">ST-107_6.1 </t>
  </si>
  <si>
    <t xml:space="preserve">ST-107_6.2 </t>
  </si>
  <si>
    <t xml:space="preserve">ST-107_7.1 </t>
  </si>
  <si>
    <t xml:space="preserve">ST-107_8.1 </t>
  </si>
  <si>
    <t xml:space="preserve">ST-107_9.1 </t>
  </si>
  <si>
    <t xml:space="preserve">ST-107_9.2 </t>
  </si>
  <si>
    <t xml:space="preserve">ST-107_10.1 </t>
  </si>
  <si>
    <t xml:space="preserve">ST-107_11.1 </t>
  </si>
  <si>
    <t xml:space="preserve">ST-107_11.2 </t>
  </si>
  <si>
    <t xml:space="preserve">ST-107_12.1 </t>
  </si>
  <si>
    <t xml:space="preserve">ST-107_13.1 </t>
  </si>
  <si>
    <t xml:space="preserve">ST-107_14.1 </t>
  </si>
  <si>
    <t xml:space="preserve">ST-102_2.1 </t>
  </si>
  <si>
    <t xml:space="preserve">ST-102_3.1 </t>
  </si>
  <si>
    <t xml:space="preserve">ST-102_4.1 </t>
  </si>
  <si>
    <t xml:space="preserve">ST-102_5.1 </t>
  </si>
  <si>
    <t xml:space="preserve">ST-102_6.1 </t>
  </si>
  <si>
    <t xml:space="preserve">ST-102_7.1 </t>
  </si>
  <si>
    <t xml:space="preserve">ST-102_7.2 </t>
  </si>
  <si>
    <t xml:space="preserve">ST-102_8.1 </t>
  </si>
  <si>
    <t xml:space="preserve">ST-102_9.1 </t>
  </si>
  <si>
    <t xml:space="preserve">ST-102_10.1 </t>
  </si>
  <si>
    <t xml:space="preserve">ST-102_11.1 </t>
  </si>
  <si>
    <t xml:space="preserve">ST-102_12.2 </t>
  </si>
  <si>
    <t xml:space="preserve">ST-102_13.1 </t>
  </si>
  <si>
    <t xml:space="preserve">ST-102_14.1 </t>
  </si>
  <si>
    <t xml:space="preserve">RB-1149_1.1 </t>
  </si>
  <si>
    <t xml:space="preserve">RB-1149_2.1 </t>
  </si>
  <si>
    <t xml:space="preserve">RB-1149_3.1 </t>
  </si>
  <si>
    <t xml:space="preserve">RB-1149_4.1 </t>
  </si>
  <si>
    <t xml:space="preserve">RB-1149_5.1 </t>
  </si>
  <si>
    <t xml:space="preserve">RB-1149_6.1 </t>
  </si>
  <si>
    <t xml:space="preserve">RB-1149_7.1 </t>
  </si>
  <si>
    <t xml:space="preserve">RB-1149_8.1 </t>
  </si>
  <si>
    <t xml:space="preserve">RB-1149_8.2 </t>
  </si>
  <si>
    <t xml:space="preserve">R-1_1.1 </t>
  </si>
  <si>
    <t xml:space="preserve">R-1_2.1 </t>
  </si>
  <si>
    <t xml:space="preserve">R-1_3.1 </t>
  </si>
  <si>
    <t xml:space="preserve">R-1_4.1 </t>
  </si>
  <si>
    <t xml:space="preserve">R-1_5.1 </t>
  </si>
  <si>
    <t xml:space="preserve">R-1_6.1 </t>
  </si>
  <si>
    <t xml:space="preserve">R-1_7.1 </t>
  </si>
  <si>
    <t xml:space="preserve">R-1_8.1 </t>
  </si>
  <si>
    <t xml:space="preserve">R-1_9.1 </t>
  </si>
  <si>
    <t xml:space="preserve">R-1_9.2 </t>
  </si>
  <si>
    <t xml:space="preserve">R-1_10.1 </t>
  </si>
  <si>
    <t xml:space="preserve">R-1_10.2 </t>
  </si>
  <si>
    <t xml:space="preserve">R-1_11.1 </t>
  </si>
  <si>
    <t xml:space="preserve">R-1_12.1 </t>
  </si>
  <si>
    <t xml:space="preserve">R-1_13.1 </t>
  </si>
  <si>
    <t xml:space="preserve">R-1_14.1 </t>
  </si>
  <si>
    <t xml:space="preserve">RB-350_1.1 </t>
  </si>
  <si>
    <t xml:space="preserve">RB-350_2.1 </t>
  </si>
  <si>
    <t xml:space="preserve">RB-350_3.1 </t>
  </si>
  <si>
    <t xml:space="preserve">RB-350_5.1 </t>
  </si>
  <si>
    <t xml:space="preserve">RB-350_5.2 </t>
  </si>
  <si>
    <t xml:space="preserve">RB-350_6.1 </t>
  </si>
  <si>
    <t xml:space="preserve">RB-350_7.1 </t>
  </si>
  <si>
    <t xml:space="preserve">RB-350_8.1 </t>
  </si>
  <si>
    <t xml:space="preserve">RB-350_9.1 </t>
  </si>
  <si>
    <t xml:space="preserve">RB-350_10.1 </t>
  </si>
  <si>
    <t xml:space="preserve">RB-350_11.1 </t>
  </si>
  <si>
    <t xml:space="preserve">RB-350_12.1 </t>
  </si>
  <si>
    <t xml:space="preserve">RB-350_13.1 </t>
  </si>
  <si>
    <t xml:space="preserve">RB-350_14.1 </t>
  </si>
  <si>
    <t xml:space="preserve">RB-350_15.1 </t>
  </si>
  <si>
    <t xml:space="preserve">RB-1148_1.1 </t>
  </si>
  <si>
    <t xml:space="preserve">RB-1148_2.1 </t>
  </si>
  <si>
    <t xml:space="preserve">RB-1148_2.2 </t>
  </si>
  <si>
    <t xml:space="preserve">RB-1148_3.1 </t>
  </si>
  <si>
    <t xml:space="preserve">RB-1148_4.1 </t>
  </si>
  <si>
    <t xml:space="preserve">RB-1148_5.1 </t>
  </si>
  <si>
    <t xml:space="preserve">RB-1148_6.1 </t>
  </si>
  <si>
    <t xml:space="preserve">RB-1148_7.1 </t>
  </si>
  <si>
    <t xml:space="preserve">RB-1148_8.1 </t>
  </si>
  <si>
    <t xml:space="preserve">RB-1148_9.1 </t>
  </si>
  <si>
    <t xml:space="preserve">RB-1148_9.2 </t>
  </si>
  <si>
    <t xml:space="preserve">RB-1148_10.1 </t>
  </si>
  <si>
    <t xml:space="preserve">RB-1148_11.1 </t>
  </si>
  <si>
    <t xml:space="preserve">RB-1148_12.1 </t>
  </si>
  <si>
    <t xml:space="preserve">RB-1148_12.2 </t>
  </si>
  <si>
    <t xml:space="preserve">RB-1148_13.1 </t>
  </si>
  <si>
    <t xml:space="preserve">RB-1148_14.1 </t>
  </si>
  <si>
    <t xml:space="preserve">ST-105_1.1 </t>
  </si>
  <si>
    <t xml:space="preserve">ST-105_2.1 </t>
  </si>
  <si>
    <t xml:space="preserve">ST-105_3.1 </t>
  </si>
  <si>
    <t xml:space="preserve">ST-105_3.2 </t>
  </si>
  <si>
    <t xml:space="preserve">ST-105_4.1 </t>
  </si>
  <si>
    <t xml:space="preserve">ST-105_4.2 </t>
  </si>
  <si>
    <t xml:space="preserve">ST-105_4.3 </t>
  </si>
  <si>
    <t xml:space="preserve">ST-105_5.1 </t>
  </si>
  <si>
    <t xml:space="preserve">ST-105_5.2 </t>
  </si>
  <si>
    <t xml:space="preserve">ST-105_6.1 </t>
  </si>
  <si>
    <t xml:space="preserve">ST-105_6.2 </t>
  </si>
  <si>
    <t xml:space="preserve">ST-105_7.1 </t>
  </si>
  <si>
    <t xml:space="preserve">ST-105_8.1 </t>
  </si>
  <si>
    <t xml:space="preserve">ST-105_8.2 </t>
  </si>
  <si>
    <t xml:space="preserve">ST-105_9.1 </t>
  </si>
  <si>
    <t xml:space="preserve">ST-105_9.2 </t>
  </si>
  <si>
    <t xml:space="preserve">ST-105_10.1 </t>
  </si>
  <si>
    <t xml:space="preserve">ST-105_10.2 </t>
  </si>
  <si>
    <t xml:space="preserve">ST-105_11.1 </t>
  </si>
  <si>
    <t xml:space="preserve">ST-105_11.2 </t>
  </si>
  <si>
    <t xml:space="preserve">SEM_1.1 </t>
  </si>
  <si>
    <t xml:space="preserve">SEM_2.1 </t>
  </si>
  <si>
    <t xml:space="preserve">SEM_2.2 </t>
  </si>
  <si>
    <t xml:space="preserve">SEM_3.1 </t>
  </si>
  <si>
    <t xml:space="preserve">SEM_3.2 </t>
  </si>
  <si>
    <t xml:space="preserve">SEM_4.1 </t>
  </si>
  <si>
    <t xml:space="preserve">SEM_4.2 </t>
  </si>
  <si>
    <t xml:space="preserve">SEM_5.1 </t>
  </si>
  <si>
    <t xml:space="preserve">SEM_5.2 </t>
  </si>
  <si>
    <t xml:space="preserve">SEM_6.1 </t>
  </si>
  <si>
    <t xml:space="preserve">SEM_6.2 </t>
  </si>
  <si>
    <t xml:space="preserve">SEM_7.1 </t>
  </si>
  <si>
    <t xml:space="preserve">SEM_7.2 </t>
  </si>
  <si>
    <t xml:space="preserve">SEM_8.1 </t>
  </si>
  <si>
    <t xml:space="preserve">SEM_8.2 </t>
  </si>
  <si>
    <t xml:space="preserve">SEM_9.1 </t>
  </si>
  <si>
    <t xml:space="preserve">SEM_9.2 </t>
  </si>
  <si>
    <t xml:space="preserve">SEM_10.1 </t>
  </si>
  <si>
    <t xml:space="preserve">SEM_10.2 </t>
  </si>
  <si>
    <t xml:space="preserve">ST-104_1.1 </t>
  </si>
  <si>
    <t xml:space="preserve">ST-104_2.1 </t>
  </si>
  <si>
    <t xml:space="preserve">ST-104_3.1 </t>
  </si>
  <si>
    <t xml:space="preserve">ST-104_3.2 </t>
  </si>
  <si>
    <t xml:space="preserve">ST-104_4.1 </t>
  </si>
  <si>
    <t xml:space="preserve">ST-104_4.2 </t>
  </si>
  <si>
    <t xml:space="preserve">ST-104_5.1 </t>
  </si>
  <si>
    <t xml:space="preserve">ST-104_5.2 </t>
  </si>
  <si>
    <t xml:space="preserve">ST-104_6.1 </t>
  </si>
  <si>
    <t xml:space="preserve">ST-104_6.2 </t>
  </si>
  <si>
    <t xml:space="preserve">ST-104_7.1 </t>
  </si>
  <si>
    <t xml:space="preserve">ST-104_8.1 </t>
  </si>
  <si>
    <t xml:space="preserve">ST-104_8.2 </t>
  </si>
  <si>
    <t xml:space="preserve">ST-104_9.1 </t>
  </si>
  <si>
    <t xml:space="preserve">ST-104_9.2 </t>
  </si>
  <si>
    <t xml:space="preserve">ST-104_10.1 </t>
  </si>
  <si>
    <t xml:space="preserve">ST-104_10.2 </t>
  </si>
  <si>
    <t xml:space="preserve">ST-104_11.1 </t>
  </si>
  <si>
    <t xml:space="preserve">ST-104_11.2 </t>
  </si>
  <si>
    <t xml:space="preserve">Ti-5_1.1 </t>
  </si>
  <si>
    <t xml:space="preserve">Ti-5_1.2 </t>
  </si>
  <si>
    <t xml:space="preserve">Ti-5_2.1 </t>
  </si>
  <si>
    <t xml:space="preserve">Ti-5_3.1 </t>
  </si>
  <si>
    <t xml:space="preserve">Ti-5_3.2 </t>
  </si>
  <si>
    <t xml:space="preserve">Ti-5_4.1 </t>
  </si>
  <si>
    <t xml:space="preserve">Ti-5_4.2 </t>
  </si>
  <si>
    <t>Ti-5_6.1</t>
  </si>
  <si>
    <t>Ti-5_6.2</t>
  </si>
  <si>
    <t>Ti-5_7.1</t>
  </si>
  <si>
    <t>Ti-5_8.1</t>
  </si>
  <si>
    <t>Ti-5_8.2</t>
  </si>
  <si>
    <t>Ti-5_9.1</t>
  </si>
  <si>
    <t>Ti-5_9.2</t>
  </si>
  <si>
    <t>Ti-5_10.1</t>
  </si>
  <si>
    <t>Ti-5_10.2</t>
  </si>
  <si>
    <t>Ti-5_11.1</t>
  </si>
  <si>
    <t>Ti-5_11.2</t>
  </si>
  <si>
    <t xml:space="preserve">Ti-5_12.1 </t>
  </si>
  <si>
    <t xml:space="preserve">Ti-5_12.2 </t>
  </si>
  <si>
    <t>overct
corr.
204Pb
/206Pb</t>
  </si>
  <si>
    <t xml:space="preserve">BLJ-3_1.1 </t>
  </si>
  <si>
    <t xml:space="preserve">BLJ-3_2.1 </t>
  </si>
  <si>
    <t xml:space="preserve">BLJ-3_3.1 </t>
  </si>
  <si>
    <t xml:space="preserve">BLJ-3_4.1 </t>
  </si>
  <si>
    <t xml:space="preserve">BLJ-3_5.1 </t>
  </si>
  <si>
    <t xml:space="preserve">BLJ-3_6.1 </t>
  </si>
  <si>
    <t xml:space="preserve">BLJ-3_7.1 </t>
  </si>
  <si>
    <t xml:space="preserve">BLJ-3_8.1 </t>
  </si>
  <si>
    <t xml:space="preserve">BLJ-3_9.1 </t>
  </si>
  <si>
    <t xml:space="preserve">BLJ-3_10.1 </t>
  </si>
  <si>
    <t xml:space="preserve">BLJ-3_11.1 </t>
  </si>
  <si>
    <t xml:space="preserve">BLJ-3_12.1 </t>
  </si>
  <si>
    <t xml:space="preserve">BLJ-3_16.1 </t>
  </si>
  <si>
    <t xml:space="preserve">BLJ-3_17.1 </t>
  </si>
  <si>
    <t xml:space="preserve">BLJ-3_18.1 </t>
  </si>
  <si>
    <t>ST-104_1.2</t>
  </si>
  <si>
    <t xml:space="preserve">RB462_1.1 </t>
  </si>
  <si>
    <t xml:space="preserve">RB462_2.1 </t>
  </si>
  <si>
    <t xml:space="preserve">RB462_3.1 </t>
  </si>
  <si>
    <t xml:space="preserve">RB462_4.1 </t>
  </si>
  <si>
    <t xml:space="preserve">RB462_5.1 </t>
  </si>
  <si>
    <t xml:space="preserve">RB462_6.1 </t>
  </si>
  <si>
    <t xml:space="preserve">RB462_7.1 </t>
  </si>
  <si>
    <t xml:space="preserve">RB462_8.1 </t>
  </si>
  <si>
    <t xml:space="preserve">RB462_9.1 </t>
  </si>
  <si>
    <t xml:space="preserve">RB462_10.1 </t>
  </si>
  <si>
    <t xml:space="preserve">RB462_11.1 </t>
  </si>
  <si>
    <t xml:space="preserve">RB462_12.1 </t>
  </si>
  <si>
    <t xml:space="preserve">RB462_21.1 </t>
  </si>
  <si>
    <t xml:space="preserve">RB462_22.1 </t>
  </si>
  <si>
    <t xml:space="preserve">RB462_23.1 </t>
  </si>
  <si>
    <t>BLJ-1</t>
  </si>
  <si>
    <t>BLJ-3</t>
  </si>
  <si>
    <t>RB-1073</t>
  </si>
  <si>
    <t>GD-1</t>
  </si>
  <si>
    <t xml:space="preserve">RB-463_1.1 </t>
  </si>
  <si>
    <t xml:space="preserve">RB-463_2.1 </t>
  </si>
  <si>
    <t xml:space="preserve">RB-463_3.1 </t>
  </si>
  <si>
    <t xml:space="preserve">RB-463_4.1 </t>
  </si>
  <si>
    <t xml:space="preserve">RB-463_5.1 </t>
  </si>
  <si>
    <t xml:space="preserve">RB-463_6.1 </t>
  </si>
  <si>
    <t xml:space="preserve">RB-463_8.1 </t>
  </si>
  <si>
    <t xml:space="preserve">RB-463_7.1 </t>
  </si>
  <si>
    <t xml:space="preserve">RB-463_9.1 </t>
  </si>
  <si>
    <t xml:space="preserve">RB-463_10.1 </t>
  </si>
  <si>
    <t xml:space="preserve">RB-463_11.1 </t>
  </si>
  <si>
    <t xml:space="preserve">RB-463_12.1 </t>
  </si>
  <si>
    <t xml:space="preserve">RB-463_16.1 </t>
  </si>
  <si>
    <t xml:space="preserve">RB-463_17.1 </t>
  </si>
  <si>
    <t>RB-463</t>
  </si>
  <si>
    <t>RB-350</t>
  </si>
  <si>
    <t>RB-462</t>
  </si>
  <si>
    <t>RB-349</t>
  </si>
  <si>
    <t>KDP-1</t>
  </si>
  <si>
    <t>RB-1148</t>
  </si>
  <si>
    <t>KDP-3</t>
  </si>
  <si>
    <t>R-8</t>
  </si>
  <si>
    <t>R-12</t>
  </si>
  <si>
    <t>SEM</t>
  </si>
  <si>
    <t>Ti-5</t>
  </si>
  <si>
    <t>ST-102</t>
  </si>
  <si>
    <t>ST-104</t>
  </si>
  <si>
    <t>ST-105</t>
  </si>
  <si>
    <t>R-1</t>
  </si>
  <si>
    <t>Spots at cores of grains</t>
  </si>
  <si>
    <t>RB-1149</t>
  </si>
  <si>
    <r>
      <t>%
206Pb</t>
    </r>
    <r>
      <rPr>
        <vertAlign val="subscript"/>
        <sz val="10"/>
        <color indexed="8"/>
        <rFont val="Arial"/>
        <family val="2"/>
      </rPr>
      <t>c</t>
    </r>
  </si>
  <si>
    <r>
      <t>7-corr
ppm
206Pb</t>
    </r>
    <r>
      <rPr>
        <vertAlign val="superscript"/>
        <sz val="10"/>
        <color indexed="8"/>
        <rFont val="Arial"/>
        <family val="2"/>
      </rPr>
      <t>*</t>
    </r>
  </si>
  <si>
    <r>
      <t>7-corr
ppm
208Pb</t>
    </r>
    <r>
      <rPr>
        <vertAlign val="superscript"/>
        <sz val="10"/>
        <color indexed="8"/>
        <rFont val="Arial"/>
        <family val="2"/>
      </rPr>
      <t>*</t>
    </r>
  </si>
  <si>
    <r>
      <t>7corr
208Pb</t>
    </r>
    <r>
      <rPr>
        <vertAlign val="superscript"/>
        <sz val="10"/>
        <color indexed="8"/>
        <rFont val="Arial"/>
        <family val="2"/>
      </rPr>
      <t>*</t>
    </r>
    <r>
      <rPr>
        <sz val="10"/>
        <color indexed="8"/>
        <rFont val="Arial"/>
        <family val="2"/>
      </rPr>
      <t xml:space="preserve">
/232Th</t>
    </r>
  </si>
  <si>
    <r>
      <t>(1)
238U
/206Pb</t>
    </r>
    <r>
      <rPr>
        <vertAlign val="superscript"/>
        <sz val="10"/>
        <color indexed="8"/>
        <rFont val="Arial"/>
        <family val="2"/>
      </rPr>
      <t>*</t>
    </r>
  </si>
  <si>
    <r>
      <t>(1)
207Pb</t>
    </r>
    <r>
      <rPr>
        <vertAlign val="superscript"/>
        <sz val="10"/>
        <color indexed="8"/>
        <rFont val="Arial"/>
        <family val="2"/>
      </rPr>
      <t>*</t>
    </r>
    <r>
      <rPr>
        <sz val="10"/>
        <color indexed="8"/>
        <rFont val="Arial"/>
        <family val="2"/>
      </rPr>
      <t xml:space="preserve">
/206Pb</t>
    </r>
    <r>
      <rPr>
        <vertAlign val="superscript"/>
        <sz val="10"/>
        <color indexed="8"/>
        <rFont val="Arial"/>
        <family val="2"/>
      </rPr>
      <t>*</t>
    </r>
  </si>
  <si>
    <r>
      <t>(1)
207Pb</t>
    </r>
    <r>
      <rPr>
        <vertAlign val="superscript"/>
        <sz val="10"/>
        <color indexed="8"/>
        <rFont val="Arial"/>
        <family val="2"/>
      </rPr>
      <t>*</t>
    </r>
    <r>
      <rPr>
        <sz val="10"/>
        <color indexed="8"/>
        <rFont val="Arial"/>
        <family val="2"/>
      </rPr>
      <t xml:space="preserve">
/235U</t>
    </r>
  </si>
  <si>
    <r>
      <t>(1)
206Pb</t>
    </r>
    <r>
      <rPr>
        <vertAlign val="superscript"/>
        <sz val="10"/>
        <color indexed="8"/>
        <rFont val="Arial"/>
        <family val="2"/>
      </rPr>
      <t>*</t>
    </r>
    <r>
      <rPr>
        <sz val="10"/>
        <color indexed="8"/>
        <rFont val="Arial"/>
        <family val="2"/>
      </rPr>
      <t xml:space="preserve">
/238U</t>
    </r>
  </si>
  <si>
    <r>
      <t>(3)
238U
/206Pb</t>
    </r>
    <r>
      <rPr>
        <vertAlign val="superscript"/>
        <sz val="10"/>
        <color indexed="8"/>
        <rFont val="Arial"/>
        <family val="2"/>
      </rPr>
      <t>*</t>
    </r>
  </si>
  <si>
    <r>
      <t>(3)
207Pb</t>
    </r>
    <r>
      <rPr>
        <vertAlign val="superscript"/>
        <sz val="10"/>
        <color indexed="8"/>
        <rFont val="Arial"/>
        <family val="2"/>
      </rPr>
      <t>*</t>
    </r>
    <r>
      <rPr>
        <sz val="10"/>
        <color indexed="8"/>
        <rFont val="Arial"/>
        <family val="2"/>
      </rPr>
      <t xml:space="preserve">
/206Pb</t>
    </r>
    <r>
      <rPr>
        <vertAlign val="superscript"/>
        <sz val="10"/>
        <color indexed="8"/>
        <rFont val="Arial"/>
        <family val="2"/>
      </rPr>
      <t>*</t>
    </r>
  </si>
  <si>
    <r>
      <t>(3)
207Pb</t>
    </r>
    <r>
      <rPr>
        <vertAlign val="superscript"/>
        <sz val="10"/>
        <color indexed="8"/>
        <rFont val="Arial"/>
        <family val="2"/>
      </rPr>
      <t>*</t>
    </r>
    <r>
      <rPr>
        <sz val="10"/>
        <color indexed="8"/>
        <rFont val="Arial"/>
        <family val="2"/>
      </rPr>
      <t xml:space="preserve">
/235U</t>
    </r>
  </si>
  <si>
    <r>
      <t>(3)
206Pb</t>
    </r>
    <r>
      <rPr>
        <vertAlign val="superscript"/>
        <sz val="10"/>
        <color indexed="8"/>
        <rFont val="Arial"/>
        <family val="2"/>
      </rPr>
      <t>*</t>
    </r>
    <r>
      <rPr>
        <sz val="10"/>
        <color indexed="8"/>
        <rFont val="Arial"/>
        <family val="2"/>
      </rPr>
      <t xml:space="preserve">
/238U</t>
    </r>
  </si>
  <si>
    <t>Electronic supplement 3: SHRIMP U/Pb zircon dating data</t>
  </si>
  <si>
    <t>NA</t>
  </si>
  <si>
    <t>SEM_1.2</t>
  </si>
  <si>
    <t>ST-107</t>
  </si>
  <si>
    <t>208Pb/206Pb</t>
  </si>
  <si>
    <r>
      <t xml:space="preserve">   Errors are 1-sigma; Pb</t>
    </r>
    <r>
      <rPr>
        <vertAlign val="subscript"/>
        <sz val="10"/>
        <color indexed="8"/>
        <rFont val="Arial"/>
        <family val="2"/>
      </rPr>
      <t>c</t>
    </r>
    <r>
      <rPr>
        <sz val="10"/>
        <color indexed="8"/>
        <rFont val="Arial"/>
        <family val="2"/>
      </rPr>
      <t xml:space="preserve"> and Pb</t>
    </r>
    <r>
      <rPr>
        <vertAlign val="superscript"/>
        <sz val="10"/>
        <color indexed="8"/>
        <rFont val="Arial"/>
        <family val="2"/>
      </rPr>
      <t>*</t>
    </r>
    <r>
      <rPr>
        <sz val="10"/>
        <color indexed="8"/>
        <rFont val="Arial"/>
        <family val="2"/>
      </rPr>
      <t xml:space="preserve"> indicate the common and radiogenic portions, respectively.</t>
    </r>
  </si>
  <si>
    <r>
      <t>(2)
206Pb</t>
    </r>
    <r>
      <rPr>
        <vertAlign val="superscript"/>
        <sz val="10"/>
        <color indexed="8"/>
        <rFont val="Arial"/>
        <family val="2"/>
      </rPr>
      <t>*</t>
    </r>
    <r>
      <rPr>
        <sz val="10"/>
        <color indexed="8"/>
        <rFont val="Arial"/>
        <family val="2"/>
      </rPr>
      <t xml:space="preserve">
/238U</t>
    </r>
  </si>
  <si>
    <t>(2)
206Pb*
/238U</t>
  </si>
  <si>
    <t>λ238</t>
  </si>
  <si>
    <t>median:</t>
  </si>
  <si>
    <t>Th/U rock:</t>
  </si>
  <si>
    <t>Th-disequi-librium factor</t>
  </si>
  <si>
    <t>(4) Calibrated age</t>
  </si>
  <si>
    <t>Error 1σ</t>
  </si>
  <si>
    <t>(3) IsoplotR 206Pb/238U concordant age error 2σ</t>
  </si>
  <si>
    <t>Spots indicated by a red color and a strikethrough have been excluded as outliers from the concordia age calculation and corresponding plots</t>
  </si>
  <si>
    <t xml:space="preserve">   (4) Calibrated age that considers an influence of the Th-disequilibrium</t>
  </si>
  <si>
    <t>Sample shows a bimodal distribution of single spot ages: turquoise – an older population, green – a younger populution of zircon grains</t>
  </si>
</sst>
</file>

<file path=xl/styles.xml><?xml version="1.0" encoding="utf-8"?>
<styleSheet xmlns="http://schemas.openxmlformats.org/spreadsheetml/2006/main">
  <numFmts count="15">
    <numFmt numFmtId="164" formatCode="0.000"/>
    <numFmt numFmtId="165" formatCode="[&gt;0.000001]0.0E+0;[&lt;-0.000001]\-0.0E+0;\-\-\-\ "/>
    <numFmt numFmtId="166" formatCode="[&gt;=0.01]0;[&lt;0.1]\-\-\-\ ;General"/>
    <numFmt numFmtId="167" formatCode="0.0000"/>
    <numFmt numFmtId="168" formatCode="0.0"/>
    <numFmt numFmtId="169" formatCode="0.00000"/>
    <numFmt numFmtId="170" formatCode="0.0E+0"/>
    <numFmt numFmtId="171" formatCode="[&lt;0]&quot;-- &quot;;0.00"/>
    <numFmt numFmtId="172" formatCode="[&gt;=1000]0E+0;[&gt;=10]0;0.00"/>
    <numFmt numFmtId="173" formatCode="[&gt;=100]0;[&gt;0]0.0;0"/>
    <numFmt numFmtId="174" formatCode="[&gt;=1]\±0;[&gt;0.1]0.0;0.00"/>
    <numFmt numFmtId="175" formatCode="\+0;&quot;-&quot;0;0"/>
    <numFmt numFmtId="176" formatCode="\ \-\-\-"/>
    <numFmt numFmtId="177" formatCode="0.000000"/>
    <numFmt numFmtId="178" formatCode="[&gt;=100]0.0;[&gt;0]0.00;0.0"/>
  </numFmts>
  <fonts count="28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trike/>
      <sz val="10"/>
      <color rgb="FFFF0000"/>
      <name val="Arial"/>
      <family val="2"/>
    </font>
    <font>
      <sz val="10"/>
      <color indexed="8"/>
      <name val="Arial"/>
      <family val="2"/>
    </font>
    <font>
      <vertAlign val="subscript"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trike/>
      <sz val="10"/>
      <color indexed="8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10"/>
      <color rgb="FF0000FF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indexed="8"/>
      <name val="Arial"/>
      <family val="2"/>
      <charset val="238"/>
    </font>
    <font>
      <i/>
      <sz val="10"/>
      <color rgb="FF0000FF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rgb="FF000000"/>
      <name val="Times New Roman"/>
      <family val="1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Arial"/>
      <family val="2"/>
      <charset val="238"/>
    </font>
    <font>
      <b/>
      <i/>
      <sz val="10"/>
      <color rgb="FF0000FF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8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170" fontId="3" fillId="0" borderId="5" xfId="0" applyNumberFormat="1" applyFont="1" applyBorder="1" applyAlignment="1">
      <alignment horizontal="right" vertical="center"/>
    </xf>
    <xf numFmtId="171" fontId="3" fillId="0" borderId="5" xfId="0" applyNumberFormat="1" applyFont="1" applyBorder="1" applyAlignment="1">
      <alignment horizontal="right" vertical="center"/>
    </xf>
    <xf numFmtId="1" fontId="3" fillId="0" borderId="5" xfId="0" applyNumberFormat="1" applyFont="1" applyBorder="1" applyAlignment="1">
      <alignment horizontal="right" vertical="center"/>
    </xf>
    <xf numFmtId="2" fontId="3" fillId="0" borderId="5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72" fontId="3" fillId="0" borderId="5" xfId="0" applyNumberFormat="1" applyFont="1" applyBorder="1" applyAlignment="1">
      <alignment horizontal="right" vertical="center"/>
    </xf>
    <xf numFmtId="173" fontId="3" fillId="0" borderId="0" xfId="0" applyNumberFormat="1" applyFont="1" applyAlignment="1">
      <alignment horizontal="right" vertical="center"/>
    </xf>
    <xf numFmtId="174" fontId="3" fillId="0" borderId="5" xfId="0" applyNumberFormat="1" applyFont="1" applyBorder="1" applyAlignment="1">
      <alignment horizontal="right" vertical="center"/>
    </xf>
    <xf numFmtId="174" fontId="3" fillId="0" borderId="13" xfId="0" applyNumberFormat="1" applyFont="1" applyBorder="1" applyAlignment="1">
      <alignment horizontal="right" vertical="center"/>
    </xf>
    <xf numFmtId="175" fontId="3" fillId="0" borderId="5" xfId="0" applyNumberFormat="1" applyFont="1" applyBorder="1" applyAlignment="1">
      <alignment horizontal="right" vertical="center"/>
    </xf>
    <xf numFmtId="170" fontId="3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166" fontId="3" fillId="0" borderId="5" xfId="0" applyNumberFormat="1" applyFont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176" fontId="3" fillId="2" borderId="5" xfId="0" applyNumberFormat="1" applyFont="1" applyFill="1" applyBorder="1" applyAlignment="1">
      <alignment horizontal="right" vertical="center"/>
    </xf>
    <xf numFmtId="167" fontId="3" fillId="2" borderId="0" xfId="0" applyNumberFormat="1" applyFont="1" applyFill="1" applyAlignment="1">
      <alignment horizontal="right" vertical="center"/>
    </xf>
    <xf numFmtId="168" fontId="3" fillId="2" borderId="5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9" fontId="3" fillId="2" borderId="0" xfId="0" applyNumberFormat="1" applyFont="1" applyFill="1" applyAlignment="1">
      <alignment horizontal="right" vertical="center"/>
    </xf>
    <xf numFmtId="170" fontId="3" fillId="2" borderId="5" xfId="0" applyNumberFormat="1" applyFont="1" applyFill="1" applyBorder="1" applyAlignment="1">
      <alignment horizontal="right" vertical="center"/>
    </xf>
    <xf numFmtId="171" fontId="3" fillId="2" borderId="5" xfId="0" applyNumberFormat="1" applyFont="1" applyFill="1" applyBorder="1" applyAlignment="1">
      <alignment horizontal="right" vertical="center"/>
    </xf>
    <xf numFmtId="1" fontId="3" fillId="2" borderId="5" xfId="0" applyNumberFormat="1" applyFont="1" applyFill="1" applyBorder="1" applyAlignment="1">
      <alignment horizontal="right" vertical="center"/>
    </xf>
    <xf numFmtId="2" fontId="3" fillId="2" borderId="5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72" fontId="3" fillId="2" borderId="5" xfId="0" applyNumberFormat="1" applyFont="1" applyFill="1" applyBorder="1" applyAlignment="1">
      <alignment horizontal="right" vertical="center"/>
    </xf>
    <xf numFmtId="173" fontId="3" fillId="2" borderId="0" xfId="0" applyNumberFormat="1" applyFont="1" applyFill="1" applyAlignment="1">
      <alignment horizontal="right" vertical="center"/>
    </xf>
    <xf numFmtId="174" fontId="3" fillId="2" borderId="5" xfId="0" applyNumberFormat="1" applyFont="1" applyFill="1" applyBorder="1" applyAlignment="1">
      <alignment horizontal="right" vertical="center"/>
    </xf>
    <xf numFmtId="175" fontId="3" fillId="2" borderId="5" xfId="0" applyNumberFormat="1" applyFont="1" applyFill="1" applyBorder="1" applyAlignment="1">
      <alignment horizontal="right" vertical="center"/>
    </xf>
    <xf numFmtId="170" fontId="3" fillId="2" borderId="0" xfId="0" applyNumberFormat="1" applyFont="1" applyFill="1" applyAlignment="1">
      <alignment horizontal="right" vertical="center"/>
    </xf>
    <xf numFmtId="1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166" fontId="3" fillId="2" borderId="5" xfId="0" applyNumberFormat="1" applyFont="1" applyFill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6" fontId="3" fillId="0" borderId="3" xfId="0" applyNumberFormat="1" applyFont="1" applyBorder="1" applyAlignment="1">
      <alignment horizontal="right" vertical="center"/>
    </xf>
    <xf numFmtId="167" fontId="3" fillId="0" borderId="2" xfId="0" applyNumberFormat="1" applyFont="1" applyBorder="1" applyAlignment="1">
      <alignment horizontal="right" vertical="center"/>
    </xf>
    <xf numFmtId="168" fontId="3" fillId="0" borderId="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9" fontId="3" fillId="0" borderId="2" xfId="0" applyNumberFormat="1" applyFont="1" applyBorder="1" applyAlignment="1">
      <alignment horizontal="right" vertical="center"/>
    </xf>
    <xf numFmtId="170" fontId="3" fillId="0" borderId="3" xfId="0" applyNumberFormat="1" applyFont="1" applyBorder="1" applyAlignment="1">
      <alignment horizontal="right" vertical="center"/>
    </xf>
    <xf numFmtId="171" fontId="3" fillId="0" borderId="3" xfId="0" applyNumberFormat="1" applyFont="1" applyBorder="1" applyAlignment="1">
      <alignment horizontal="right" vertical="center"/>
    </xf>
    <xf numFmtId="1" fontId="3" fillId="0" borderId="3" xfId="0" applyNumberFormat="1" applyFont="1" applyBorder="1" applyAlignment="1">
      <alignment horizontal="right" vertical="center"/>
    </xf>
    <xf numFmtId="2" fontId="3" fillId="0" borderId="3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72" fontId="3" fillId="0" borderId="3" xfId="0" applyNumberFormat="1" applyFont="1" applyBorder="1" applyAlignment="1">
      <alignment horizontal="right" vertical="center"/>
    </xf>
    <xf numFmtId="173" fontId="3" fillId="0" borderId="2" xfId="0" applyNumberFormat="1" applyFont="1" applyBorder="1" applyAlignment="1">
      <alignment horizontal="right" vertical="center"/>
    </xf>
    <xf numFmtId="174" fontId="3" fillId="0" borderId="3" xfId="0" applyNumberFormat="1" applyFont="1" applyBorder="1" applyAlignment="1">
      <alignment horizontal="right" vertical="center"/>
    </xf>
    <xf numFmtId="175" fontId="3" fillId="0" borderId="3" xfId="0" applyNumberFormat="1" applyFont="1" applyBorder="1" applyAlignment="1">
      <alignment horizontal="right" vertical="center"/>
    </xf>
    <xf numFmtId="170" fontId="3" fillId="0" borderId="2" xfId="0" applyNumberFormat="1" applyFont="1" applyBorder="1" applyAlignment="1">
      <alignment horizontal="right" vertical="center"/>
    </xf>
    <xf numFmtId="1" fontId="3" fillId="0" borderId="2" xfId="0" applyNumberFormat="1" applyFont="1" applyBorder="1" applyAlignment="1">
      <alignment horizontal="right" vertical="center"/>
    </xf>
    <xf numFmtId="177" fontId="3" fillId="0" borderId="0" xfId="0" applyNumberFormat="1" applyFont="1" applyAlignment="1">
      <alignment horizontal="right" vertical="center"/>
    </xf>
    <xf numFmtId="177" fontId="3" fillId="0" borderId="2" xfId="0" applyNumberFormat="1" applyFont="1" applyBorder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2" fontId="3" fillId="0" borderId="2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71" fontId="3" fillId="0" borderId="0" xfId="0" applyNumberFormat="1" applyFont="1" applyAlignment="1">
      <alignment horizontal="right" vertical="center"/>
    </xf>
    <xf numFmtId="172" fontId="3" fillId="0" borderId="0" xfId="0" applyNumberFormat="1" applyFont="1" applyAlignment="1">
      <alignment horizontal="right" vertical="center"/>
    </xf>
    <xf numFmtId="174" fontId="3" fillId="0" borderId="0" xfId="0" applyNumberFormat="1" applyFont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166" fontId="3" fillId="2" borderId="3" xfId="0" applyNumberFormat="1" applyFont="1" applyFill="1" applyBorder="1" applyAlignment="1">
      <alignment horizontal="right" vertical="center"/>
    </xf>
    <xf numFmtId="167" fontId="3" fillId="2" borderId="2" xfId="0" applyNumberFormat="1" applyFont="1" applyFill="1" applyBorder="1" applyAlignment="1">
      <alignment horizontal="right" vertical="center"/>
    </xf>
    <xf numFmtId="168" fontId="3" fillId="2" borderId="3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169" fontId="3" fillId="2" borderId="2" xfId="0" applyNumberFormat="1" applyFont="1" applyFill="1" applyBorder="1" applyAlignment="1">
      <alignment horizontal="right" vertical="center"/>
    </xf>
    <xf numFmtId="170" fontId="3" fillId="2" borderId="3" xfId="0" applyNumberFormat="1" applyFont="1" applyFill="1" applyBorder="1" applyAlignment="1">
      <alignment horizontal="right" vertical="center"/>
    </xf>
    <xf numFmtId="171" fontId="3" fillId="2" borderId="3" xfId="0" applyNumberFormat="1" applyFont="1" applyFill="1" applyBorder="1" applyAlignment="1">
      <alignment horizontal="right" vertical="center"/>
    </xf>
    <xf numFmtId="1" fontId="3" fillId="2" borderId="3" xfId="0" applyNumberFormat="1" applyFont="1" applyFill="1" applyBorder="1" applyAlignment="1">
      <alignment horizontal="right" vertical="center"/>
    </xf>
    <xf numFmtId="2" fontId="3" fillId="2" borderId="3" xfId="0" applyNumberFormat="1" applyFont="1" applyFill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173" fontId="3" fillId="2" borderId="2" xfId="0" applyNumberFormat="1" applyFont="1" applyFill="1" applyBorder="1" applyAlignment="1">
      <alignment horizontal="right" vertical="center"/>
    </xf>
    <xf numFmtId="174" fontId="3" fillId="2" borderId="3" xfId="0" applyNumberFormat="1" applyFont="1" applyFill="1" applyBorder="1" applyAlignment="1">
      <alignment horizontal="right" vertical="center"/>
    </xf>
    <xf numFmtId="175" fontId="3" fillId="2" borderId="3" xfId="0" applyNumberFormat="1" applyFont="1" applyFill="1" applyBorder="1" applyAlignment="1">
      <alignment horizontal="right" vertical="center"/>
    </xf>
    <xf numFmtId="170" fontId="3" fillId="2" borderId="2" xfId="0" applyNumberFormat="1" applyFont="1" applyFill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right" vertical="center"/>
    </xf>
    <xf numFmtId="177" fontId="3" fillId="2" borderId="2" xfId="0" applyNumberFormat="1" applyFont="1" applyFill="1" applyBorder="1" applyAlignment="1">
      <alignment horizontal="right" vertical="center"/>
    </xf>
    <xf numFmtId="177" fontId="3" fillId="2" borderId="0" xfId="0" applyNumberFormat="1" applyFont="1" applyFill="1" applyAlignment="1">
      <alignment horizontal="right" vertical="center"/>
    </xf>
    <xf numFmtId="176" fontId="3" fillId="0" borderId="3" xfId="0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172" fontId="3" fillId="2" borderId="3" xfId="0" applyNumberFormat="1" applyFont="1" applyFill="1" applyBorder="1" applyAlignment="1">
      <alignment horizontal="right" vertical="center"/>
    </xf>
    <xf numFmtId="169" fontId="3" fillId="0" borderId="5" xfId="0" applyNumberFormat="1" applyFont="1" applyBorder="1" applyAlignment="1">
      <alignment horizontal="right" vertical="center"/>
    </xf>
    <xf numFmtId="169" fontId="3" fillId="2" borderId="5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right" vertical="center"/>
    </xf>
    <xf numFmtId="169" fontId="3" fillId="2" borderId="3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0" xfId="0" applyNumberFormat="1" applyFont="1" applyFill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/>
    </xf>
    <xf numFmtId="168" fontId="3" fillId="2" borderId="0" xfId="0" applyNumberFormat="1" applyFont="1" applyFill="1" applyAlignment="1">
      <alignment horizontal="right" vertical="center"/>
    </xf>
    <xf numFmtId="168" fontId="3" fillId="0" borderId="2" xfId="0" applyNumberFormat="1" applyFont="1" applyBorder="1" applyAlignment="1">
      <alignment horizontal="right" vertical="center"/>
    </xf>
    <xf numFmtId="49" fontId="3" fillId="4" borderId="4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49" fontId="16" fillId="2" borderId="6" xfId="0" applyNumberFormat="1" applyFont="1" applyFill="1" applyBorder="1" applyAlignment="1">
      <alignment horizontal="left" vertical="center"/>
    </xf>
    <xf numFmtId="0" fontId="12" fillId="2" borderId="0" xfId="0" applyFont="1" applyFill="1" applyAlignment="1">
      <alignment vertical="center"/>
    </xf>
    <xf numFmtId="49" fontId="12" fillId="4" borderId="4" xfId="0" applyNumberFormat="1" applyFont="1" applyFill="1" applyBorder="1" applyAlignment="1">
      <alignment horizontal="left" vertical="center"/>
    </xf>
    <xf numFmtId="49" fontId="12" fillId="3" borderId="4" xfId="0" applyNumberFormat="1" applyFont="1" applyFill="1" applyBorder="1" applyAlignment="1">
      <alignment horizontal="left" vertical="center"/>
    </xf>
    <xf numFmtId="49" fontId="7" fillId="3" borderId="4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164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/>
    </xf>
    <xf numFmtId="164" fontId="3" fillId="2" borderId="7" xfId="0" applyNumberFormat="1" applyFont="1" applyFill="1" applyBorder="1" applyAlignment="1">
      <alignment horizontal="right" vertical="center"/>
    </xf>
    <xf numFmtId="49" fontId="2" fillId="4" borderId="4" xfId="0" applyNumberFormat="1" applyFont="1" applyFill="1" applyBorder="1" applyAlignment="1">
      <alignment horizontal="left" vertical="center"/>
    </xf>
    <xf numFmtId="49" fontId="7" fillId="4" borderId="4" xfId="0" applyNumberFormat="1" applyFont="1" applyFill="1" applyBorder="1" applyAlignment="1">
      <alignment horizontal="left" vertical="center"/>
    </xf>
    <xf numFmtId="49" fontId="7" fillId="4" borderId="1" xfId="0" applyNumberFormat="1" applyFont="1" applyFill="1" applyBorder="1" applyAlignment="1">
      <alignment horizontal="left" vertical="center"/>
    </xf>
    <xf numFmtId="167" fontId="3" fillId="5" borderId="0" xfId="0" applyNumberFormat="1" applyFont="1" applyFill="1" applyAlignment="1">
      <alignment horizontal="right" vertical="center"/>
    </xf>
    <xf numFmtId="177" fontId="3" fillId="5" borderId="0" xfId="0" applyNumberFormat="1" applyFont="1" applyFill="1" applyAlignment="1">
      <alignment horizontal="right" vertical="center"/>
    </xf>
    <xf numFmtId="0" fontId="3" fillId="5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0" fillId="0" borderId="0" xfId="0" applyFont="1"/>
    <xf numFmtId="0" fontId="3" fillId="6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2" fontId="3" fillId="6" borderId="0" xfId="0" applyNumberFormat="1" applyFont="1" applyFill="1" applyAlignment="1">
      <alignment horizontal="right" vertical="center"/>
    </xf>
    <xf numFmtId="164" fontId="3" fillId="5" borderId="11" xfId="0" applyNumberFormat="1" applyFont="1" applyFill="1" applyBorder="1" applyAlignment="1">
      <alignment horizontal="right" vertical="center"/>
    </xf>
    <xf numFmtId="164" fontId="3" fillId="5" borderId="4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right" vertical="center"/>
    </xf>
    <xf numFmtId="172" fontId="3" fillId="0" borderId="11" xfId="0" applyNumberFormat="1" applyFont="1" applyBorder="1" applyAlignment="1">
      <alignment horizontal="right" vertical="center"/>
    </xf>
    <xf numFmtId="172" fontId="3" fillId="2" borderId="4" xfId="0" applyNumberFormat="1" applyFont="1" applyFill="1" applyBorder="1" applyAlignment="1">
      <alignment horizontal="right" vertical="center"/>
    </xf>
    <xf numFmtId="172" fontId="3" fillId="0" borderId="4" xfId="0" applyNumberFormat="1" applyFont="1" applyBorder="1" applyAlignment="1">
      <alignment horizontal="right" vertical="center"/>
    </xf>
    <xf numFmtId="172" fontId="3" fillId="2" borderId="1" xfId="0" applyNumberFormat="1" applyFont="1" applyFill="1" applyBorder="1" applyAlignment="1">
      <alignment horizontal="right" vertical="center"/>
    </xf>
    <xf numFmtId="172" fontId="3" fillId="0" borderId="1" xfId="0" applyNumberFormat="1" applyFont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vertical="center"/>
    </xf>
    <xf numFmtId="0" fontId="18" fillId="5" borderId="10" xfId="0" applyFont="1" applyFill="1" applyBorder="1" applyAlignment="1">
      <alignment vertical="center"/>
    </xf>
    <xf numFmtId="164" fontId="18" fillId="5" borderId="8" xfId="0" applyNumberFormat="1" applyFont="1" applyFill="1" applyBorder="1" applyAlignment="1">
      <alignment horizontal="right" vertical="center" wrapText="1"/>
    </xf>
    <xf numFmtId="164" fontId="18" fillId="5" borderId="8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2" fontId="18" fillId="6" borderId="0" xfId="0" applyNumberFormat="1" applyFont="1" applyFill="1" applyAlignment="1">
      <alignment horizontal="right" vertical="center"/>
    </xf>
    <xf numFmtId="0" fontId="18" fillId="0" borderId="0" xfId="0" applyFont="1" applyAlignment="1">
      <alignment horizontal="right" vertical="center"/>
    </xf>
    <xf numFmtId="167" fontId="18" fillId="5" borderId="0" xfId="0" applyNumberFormat="1" applyFont="1" applyFill="1" applyAlignment="1">
      <alignment horizontal="right" vertical="center"/>
    </xf>
    <xf numFmtId="173" fontId="18" fillId="0" borderId="0" xfId="0" applyNumberFormat="1" applyFont="1" applyAlignment="1">
      <alignment horizontal="right" vertical="center"/>
    </xf>
    <xf numFmtId="174" fontId="18" fillId="0" borderId="0" xfId="0" applyNumberFormat="1" applyFont="1" applyAlignment="1">
      <alignment horizontal="right" vertical="center"/>
    </xf>
    <xf numFmtId="175" fontId="18" fillId="0" borderId="0" xfId="0" applyNumberFormat="1" applyFont="1" applyAlignment="1">
      <alignment horizontal="right" vertical="center"/>
    </xf>
    <xf numFmtId="170" fontId="18" fillId="0" borderId="0" xfId="0" applyNumberFormat="1" applyFont="1" applyAlignment="1">
      <alignment horizontal="right" vertical="center"/>
    </xf>
    <xf numFmtId="168" fontId="18" fillId="0" borderId="0" xfId="0" applyNumberFormat="1" applyFont="1" applyAlignment="1">
      <alignment horizontal="right" vertical="center"/>
    </xf>
    <xf numFmtId="1" fontId="18" fillId="0" borderId="0" xfId="0" applyNumberFormat="1" applyFont="1" applyAlignment="1">
      <alignment horizontal="right" vertical="center"/>
    </xf>
    <xf numFmtId="167" fontId="18" fillId="0" borderId="0" xfId="0" applyNumberFormat="1" applyFont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177" fontId="18" fillId="0" borderId="0" xfId="0" applyNumberFormat="1" applyFont="1" applyAlignment="1">
      <alignment horizontal="right" vertical="center"/>
    </xf>
    <xf numFmtId="2" fontId="18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8" fillId="6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2" fontId="23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12" fillId="0" borderId="11" xfId="0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49" fontId="12" fillId="0" borderId="4" xfId="0" applyNumberFormat="1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 vertical="center"/>
    </xf>
    <xf numFmtId="168" fontId="3" fillId="0" borderId="2" xfId="0" applyNumberFormat="1" applyFont="1" applyFill="1" applyBorder="1" applyAlignment="1">
      <alignment horizontal="right" vertical="center"/>
    </xf>
    <xf numFmtId="2" fontId="18" fillId="0" borderId="0" xfId="0" applyNumberFormat="1" applyFont="1" applyFill="1" applyAlignment="1">
      <alignment horizontal="right" vertical="center"/>
    </xf>
    <xf numFmtId="168" fontId="18" fillId="0" borderId="0" xfId="0" applyNumberFormat="1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168" fontId="3" fillId="0" borderId="0" xfId="0" applyNumberFormat="1" applyFont="1" applyFill="1" applyAlignment="1">
      <alignment horizontal="left" vertical="center"/>
    </xf>
    <xf numFmtId="168" fontId="3" fillId="0" borderId="9" xfId="0" applyNumberFormat="1" applyFont="1" applyFill="1" applyBorder="1" applyAlignment="1">
      <alignment horizontal="center" vertical="center" wrapText="1"/>
    </xf>
    <xf numFmtId="168" fontId="12" fillId="0" borderId="0" xfId="0" applyNumberFormat="1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right" vertical="center"/>
    </xf>
    <xf numFmtId="168" fontId="3" fillId="0" borderId="3" xfId="0" applyNumberFormat="1" applyFont="1" applyFill="1" applyBorder="1" applyAlignment="1">
      <alignment horizontal="right" vertical="center"/>
    </xf>
    <xf numFmtId="168" fontId="3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 wrapText="1"/>
    </xf>
    <xf numFmtId="0" fontId="24" fillId="0" borderId="0" xfId="0" applyFont="1" applyFill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Fill="1" applyAlignment="1">
      <alignment vertical="center" wrapText="1"/>
    </xf>
    <xf numFmtId="2" fontId="23" fillId="0" borderId="14" xfId="0" applyNumberFormat="1" applyFont="1" applyFill="1" applyBorder="1" applyAlignment="1">
      <alignment wrapText="1"/>
    </xf>
    <xf numFmtId="2" fontId="23" fillId="0" borderId="13" xfId="0" applyNumberFormat="1" applyFont="1" applyBorder="1" applyAlignment="1">
      <alignment wrapText="1"/>
    </xf>
    <xf numFmtId="2" fontId="23" fillId="0" borderId="6" xfId="0" applyNumberFormat="1" applyFont="1" applyFill="1" applyBorder="1" applyAlignment="1">
      <alignment wrapText="1"/>
    </xf>
    <xf numFmtId="2" fontId="23" fillId="0" borderId="5" xfId="0" applyNumberFormat="1" applyFont="1" applyBorder="1" applyAlignment="1">
      <alignment wrapText="1"/>
    </xf>
    <xf numFmtId="2" fontId="23" fillId="2" borderId="6" xfId="0" applyNumberFormat="1" applyFont="1" applyFill="1" applyBorder="1" applyAlignment="1">
      <alignment wrapText="1"/>
    </xf>
    <xf numFmtId="2" fontId="23" fillId="2" borderId="5" xfId="0" applyNumberFormat="1" applyFont="1" applyFill="1" applyBorder="1" applyAlignment="1">
      <alignment wrapText="1"/>
    </xf>
    <xf numFmtId="2" fontId="23" fillId="0" borderId="7" xfId="0" applyNumberFormat="1" applyFont="1" applyFill="1" applyBorder="1" applyAlignment="1">
      <alignment wrapText="1"/>
    </xf>
    <xf numFmtId="2" fontId="23" fillId="0" borderId="3" xfId="0" applyNumberFormat="1" applyFont="1" applyBorder="1" applyAlignment="1">
      <alignment wrapText="1"/>
    </xf>
    <xf numFmtId="2" fontId="23" fillId="2" borderId="7" xfId="0" applyNumberFormat="1" applyFont="1" applyFill="1" applyBorder="1" applyAlignment="1">
      <alignment wrapText="1"/>
    </xf>
    <xf numFmtId="2" fontId="23" fillId="2" borderId="3" xfId="0" applyNumberFormat="1" applyFont="1" applyFill="1" applyBorder="1" applyAlignment="1">
      <alignment wrapText="1"/>
    </xf>
    <xf numFmtId="2" fontId="26" fillId="0" borderId="6" xfId="0" applyNumberFormat="1" applyFont="1" applyBorder="1" applyAlignment="1">
      <alignment wrapText="1"/>
    </xf>
    <xf numFmtId="2" fontId="26" fillId="0" borderId="5" xfId="0" applyNumberFormat="1" applyFont="1" applyBorder="1" applyAlignment="1">
      <alignment wrapText="1"/>
    </xf>
    <xf numFmtId="2" fontId="26" fillId="0" borderId="6" xfId="0" applyNumberFormat="1" applyFont="1" applyBorder="1" applyAlignment="1">
      <alignment horizontal="center" wrapText="1"/>
    </xf>
    <xf numFmtId="2" fontId="26" fillId="0" borderId="5" xfId="0" applyNumberFormat="1" applyFont="1" applyBorder="1" applyAlignment="1">
      <alignment horizontal="center" wrapText="1"/>
    </xf>
    <xf numFmtId="2" fontId="26" fillId="0" borderId="14" xfId="0" applyNumberFormat="1" applyFont="1" applyFill="1" applyBorder="1" applyAlignment="1">
      <alignment horizontal="center" wrapText="1"/>
    </xf>
    <xf numFmtId="2" fontId="26" fillId="0" borderId="13" xfId="0" applyNumberFormat="1" applyFont="1" applyBorder="1" applyAlignment="1">
      <alignment horizontal="center" wrapText="1"/>
    </xf>
    <xf numFmtId="2" fontId="26" fillId="0" borderId="14" xfId="0" applyNumberFormat="1" applyFont="1" applyFill="1" applyBorder="1" applyAlignment="1">
      <alignment wrapText="1"/>
    </xf>
    <xf numFmtId="2" fontId="26" fillId="0" borderId="13" xfId="0" applyNumberFormat="1" applyFont="1" applyBorder="1" applyAlignment="1">
      <alignment wrapText="1"/>
    </xf>
    <xf numFmtId="2" fontId="26" fillId="0" borderId="6" xfId="0" applyNumberFormat="1" applyFont="1" applyFill="1" applyBorder="1" applyAlignment="1">
      <alignment wrapText="1"/>
    </xf>
    <xf numFmtId="2" fontId="26" fillId="2" borderId="6" xfId="0" applyNumberFormat="1" applyFont="1" applyFill="1" applyBorder="1" applyAlignment="1">
      <alignment wrapText="1"/>
    </xf>
    <xf numFmtId="2" fontId="26" fillId="2" borderId="5" xfId="0" applyNumberFormat="1" applyFont="1" applyFill="1" applyBorder="1" applyAlignment="1">
      <alignment wrapText="1"/>
    </xf>
    <xf numFmtId="2" fontId="26" fillId="0" borderId="6" xfId="0" applyNumberFormat="1" applyFont="1" applyFill="1" applyBorder="1" applyAlignment="1">
      <alignment horizontal="center" wrapText="1"/>
    </xf>
    <xf numFmtId="2" fontId="26" fillId="2" borderId="5" xfId="0" applyNumberFormat="1" applyFont="1" applyFill="1" applyBorder="1" applyAlignment="1">
      <alignment horizontal="center" wrapText="1"/>
    </xf>
    <xf numFmtId="2" fontId="26" fillId="2" borderId="7" xfId="0" applyNumberFormat="1" applyFont="1" applyFill="1" applyBorder="1" applyAlignment="1">
      <alignment wrapText="1"/>
    </xf>
    <xf numFmtId="2" fontId="26" fillId="2" borderId="3" xfId="0" applyNumberFormat="1" applyFont="1" applyFill="1" applyBorder="1" applyAlignment="1">
      <alignment wrapText="1"/>
    </xf>
    <xf numFmtId="2" fontId="27" fillId="0" borderId="6" xfId="0" applyNumberFormat="1" applyFont="1" applyBorder="1" applyAlignment="1">
      <alignment wrapText="1"/>
    </xf>
    <xf numFmtId="2" fontId="27" fillId="0" borderId="5" xfId="0" applyNumberFormat="1" applyFont="1" applyBorder="1" applyAlignment="1">
      <alignment wrapText="1"/>
    </xf>
    <xf numFmtId="2" fontId="3" fillId="2" borderId="0" xfId="0" applyNumberFormat="1" applyFont="1" applyFill="1" applyAlignment="1">
      <alignment horizontal="right" vertical="center"/>
    </xf>
    <xf numFmtId="0" fontId="3" fillId="5" borderId="10" xfId="0" applyFont="1" applyFill="1" applyBorder="1" applyAlignment="1">
      <alignment horizontal="center" vertical="center" wrapText="1"/>
    </xf>
    <xf numFmtId="2" fontId="3" fillId="6" borderId="5" xfId="0" applyNumberFormat="1" applyFont="1" applyFill="1" applyBorder="1" applyAlignment="1">
      <alignment horizontal="right" vertical="center"/>
    </xf>
    <xf numFmtId="2" fontId="3" fillId="6" borderId="2" xfId="0" applyNumberFormat="1" applyFont="1" applyFill="1" applyBorder="1" applyAlignment="1">
      <alignment horizontal="right" vertical="center"/>
    </xf>
    <xf numFmtId="2" fontId="3" fillId="6" borderId="3" xfId="0" applyNumberFormat="1" applyFont="1" applyFill="1" applyBorder="1" applyAlignment="1">
      <alignment horizontal="right" vertical="center"/>
    </xf>
    <xf numFmtId="2" fontId="3" fillId="5" borderId="0" xfId="0" applyNumberFormat="1" applyFont="1" applyFill="1" applyAlignment="1">
      <alignment horizontal="right" vertical="center"/>
    </xf>
    <xf numFmtId="2" fontId="3" fillId="5" borderId="5" xfId="0" applyNumberFormat="1" applyFont="1" applyFill="1" applyBorder="1" applyAlignment="1">
      <alignment horizontal="right" vertical="center"/>
    </xf>
    <xf numFmtId="2" fontId="3" fillId="5" borderId="2" xfId="0" applyNumberFormat="1" applyFont="1" applyFill="1" applyBorder="1" applyAlignment="1">
      <alignment horizontal="right" vertical="center"/>
    </xf>
    <xf numFmtId="2" fontId="3" fillId="5" borderId="3" xfId="0" applyNumberFormat="1" applyFont="1" applyFill="1" applyBorder="1" applyAlignment="1">
      <alignment horizontal="right" vertical="center"/>
    </xf>
    <xf numFmtId="2" fontId="18" fillId="5" borderId="0" xfId="0" applyNumberFormat="1" applyFont="1" applyFill="1" applyAlignment="1">
      <alignment horizontal="right" vertical="center"/>
    </xf>
    <xf numFmtId="168" fontId="18" fillId="5" borderId="0" xfId="0" applyNumberFormat="1" applyFont="1" applyFill="1" applyAlignment="1">
      <alignment horizontal="right" vertical="center"/>
    </xf>
    <xf numFmtId="168" fontId="3" fillId="5" borderId="0" xfId="0" applyNumberFormat="1" applyFont="1" applyFill="1" applyAlignment="1">
      <alignment horizontal="right" vertical="center"/>
    </xf>
    <xf numFmtId="168" fontId="3" fillId="5" borderId="5" xfId="0" applyNumberFormat="1" applyFont="1" applyFill="1" applyBorder="1" applyAlignment="1">
      <alignment horizontal="right" vertical="center"/>
    </xf>
    <xf numFmtId="168" fontId="3" fillId="5" borderId="2" xfId="0" applyNumberFormat="1" applyFont="1" applyFill="1" applyBorder="1" applyAlignment="1">
      <alignment horizontal="right" vertical="center"/>
    </xf>
    <xf numFmtId="168" fontId="3" fillId="5" borderId="3" xfId="0" applyNumberFormat="1" applyFont="1" applyFill="1" applyBorder="1" applyAlignment="1">
      <alignment horizontal="right" vertical="center"/>
    </xf>
    <xf numFmtId="168" fontId="3" fillId="5" borderId="13" xfId="0" applyNumberFormat="1" applyFont="1" applyFill="1" applyBorder="1" applyAlignment="1">
      <alignment horizontal="right" vertical="center"/>
    </xf>
    <xf numFmtId="168" fontId="22" fillId="5" borderId="0" xfId="0" applyNumberFormat="1" applyFont="1" applyFill="1" applyAlignment="1">
      <alignment horizontal="right" vertical="center"/>
    </xf>
    <xf numFmtId="168" fontId="19" fillId="5" borderId="0" xfId="0" applyNumberFormat="1" applyFont="1" applyFill="1" applyAlignment="1">
      <alignment horizontal="center" vertical="center"/>
    </xf>
    <xf numFmtId="168" fontId="19" fillId="5" borderId="5" xfId="0" applyNumberFormat="1" applyFont="1" applyFill="1" applyBorder="1" applyAlignment="1">
      <alignment horizontal="center" vertical="center"/>
    </xf>
    <xf numFmtId="168" fontId="19" fillId="5" borderId="7" xfId="0" applyNumberFormat="1" applyFont="1" applyFill="1" applyBorder="1" applyAlignment="1">
      <alignment horizontal="center" vertical="center"/>
    </xf>
    <xf numFmtId="168" fontId="19" fillId="5" borderId="3" xfId="0" applyNumberFormat="1" applyFont="1" applyFill="1" applyBorder="1" applyAlignment="1">
      <alignment horizontal="center" vertical="center"/>
    </xf>
    <xf numFmtId="0" fontId="18" fillId="5" borderId="0" xfId="0" applyFont="1" applyFill="1" applyAlignment="1">
      <alignment horizontal="right" vertical="center"/>
    </xf>
    <xf numFmtId="2" fontId="3" fillId="6" borderId="13" xfId="0" applyNumberFormat="1" applyFont="1" applyFill="1" applyBorder="1" applyAlignment="1">
      <alignment horizontal="right" vertical="center"/>
    </xf>
    <xf numFmtId="173" fontId="3" fillId="6" borderId="0" xfId="0" applyNumberFormat="1" applyFont="1" applyFill="1" applyAlignment="1">
      <alignment horizontal="right" vertical="center"/>
    </xf>
    <xf numFmtId="174" fontId="3" fillId="6" borderId="13" xfId="0" applyNumberFormat="1" applyFont="1" applyFill="1" applyBorder="1" applyAlignment="1">
      <alignment horizontal="right" vertical="center"/>
    </xf>
    <xf numFmtId="174" fontId="3" fillId="6" borderId="5" xfId="0" applyNumberFormat="1" applyFont="1" applyFill="1" applyBorder="1" applyAlignment="1">
      <alignment horizontal="right" vertical="center"/>
    </xf>
    <xf numFmtId="173" fontId="3" fillId="6" borderId="2" xfId="0" applyNumberFormat="1" applyFont="1" applyFill="1" applyBorder="1" applyAlignment="1">
      <alignment horizontal="right" vertical="center"/>
    </xf>
    <xf numFmtId="174" fontId="3" fillId="6" borderId="3" xfId="0" applyNumberFormat="1" applyFont="1" applyFill="1" applyBorder="1" applyAlignment="1">
      <alignment horizontal="right" vertical="center"/>
    </xf>
    <xf numFmtId="174" fontId="18" fillId="6" borderId="0" xfId="0" applyNumberFormat="1" applyFont="1" applyFill="1" applyAlignment="1">
      <alignment horizontal="right" vertical="center"/>
    </xf>
    <xf numFmtId="173" fontId="3" fillId="6" borderId="6" xfId="0" applyNumberFormat="1" applyFont="1" applyFill="1" applyBorder="1" applyAlignment="1">
      <alignment horizontal="right" vertical="center"/>
    </xf>
    <xf numFmtId="173" fontId="3" fillId="6" borderId="7" xfId="0" applyNumberFormat="1" applyFont="1" applyFill="1" applyBorder="1" applyAlignment="1">
      <alignment horizontal="right" vertical="center"/>
    </xf>
    <xf numFmtId="174" fontId="3" fillId="6" borderId="15" xfId="0" applyNumberFormat="1" applyFont="1" applyFill="1" applyBorder="1" applyAlignment="1">
      <alignment horizontal="right" vertical="center"/>
    </xf>
    <xf numFmtId="174" fontId="3" fillId="6" borderId="0" xfId="0" applyNumberFormat="1" applyFont="1" applyFill="1" applyAlignment="1">
      <alignment horizontal="right" vertical="center"/>
    </xf>
    <xf numFmtId="174" fontId="3" fillId="6" borderId="2" xfId="0" applyNumberFormat="1" applyFont="1" applyFill="1" applyBorder="1" applyAlignment="1">
      <alignment horizontal="right" vertical="center"/>
    </xf>
    <xf numFmtId="178" fontId="3" fillId="6" borderId="0" xfId="0" applyNumberFormat="1" applyFont="1" applyFill="1" applyAlignment="1">
      <alignment horizontal="right" vertical="center"/>
    </xf>
    <xf numFmtId="178" fontId="3" fillId="6" borderId="2" xfId="0" applyNumberFormat="1" applyFont="1" applyFill="1" applyBorder="1" applyAlignment="1">
      <alignment horizontal="right" vertical="center"/>
    </xf>
    <xf numFmtId="173" fontId="6" fillId="6" borderId="0" xfId="0" applyNumberFormat="1" applyFont="1" applyFill="1" applyAlignment="1">
      <alignment horizontal="right" vertical="center"/>
    </xf>
    <xf numFmtId="174" fontId="6" fillId="6" borderId="13" xfId="0" applyNumberFormat="1" applyFont="1" applyFill="1" applyBorder="1" applyAlignment="1">
      <alignment horizontal="right" vertical="center"/>
    </xf>
    <xf numFmtId="174" fontId="6" fillId="6" borderId="5" xfId="0" applyNumberFormat="1" applyFont="1" applyFill="1" applyBorder="1" applyAlignment="1">
      <alignment horizontal="right" vertical="center"/>
    </xf>
    <xf numFmtId="0" fontId="22" fillId="6" borderId="0" xfId="0" applyFont="1" applyFill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168" fontId="3" fillId="6" borderId="0" xfId="0" applyNumberFormat="1" applyFont="1" applyFill="1" applyAlignment="1">
      <alignment horizontal="righ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/>
    </xf>
    <xf numFmtId="164" fontId="18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0000FF"/>
      <color rgb="FF66FF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T412"/>
  <sheetViews>
    <sheetView tabSelected="1" topLeftCell="A82" zoomScaleNormal="100" workbookViewId="0">
      <pane xSplit="1" topLeftCell="B1" activePane="topRight" state="frozen"/>
      <selection pane="topRight" activeCell="M402" sqref="M402"/>
    </sheetView>
  </sheetViews>
  <sheetFormatPr defaultColWidth="9.140625" defaultRowHeight="12.75"/>
  <cols>
    <col min="1" max="1" width="14.140625" style="130" customWidth="1"/>
    <col min="2" max="2" width="8" style="2" customWidth="1"/>
    <col min="3" max="3" width="5" style="2" customWidth="1"/>
    <col min="4" max="4" width="9.140625" style="2" customWidth="1"/>
    <col min="5" max="5" width="5.28515625" style="2" customWidth="1"/>
    <col min="6" max="6" width="7.42578125" style="2" customWidth="1"/>
    <col min="7" max="7" width="5.42578125" style="2" customWidth="1"/>
    <col min="8" max="8" width="9.140625" style="2" customWidth="1"/>
    <col min="9" max="9" width="5" style="2" customWidth="1"/>
    <col min="10" max="10" width="7.7109375" style="2" customWidth="1"/>
    <col min="11" max="12" width="5.28515625" style="2" customWidth="1"/>
    <col min="13" max="13" width="8.140625" style="2" customWidth="1"/>
    <col min="14" max="14" width="7.85546875" style="2" customWidth="1"/>
    <col min="15" max="15" width="8.42578125" style="2" customWidth="1"/>
    <col min="16" max="16" width="7.85546875" style="2" customWidth="1"/>
    <col min="17" max="17" width="8.85546875" style="2" customWidth="1"/>
    <col min="18" max="18" width="7.28515625" style="2" customWidth="1"/>
    <col min="19" max="19" width="6.85546875" style="2" customWidth="1"/>
    <col min="20" max="20" width="5.85546875" style="2" customWidth="1"/>
    <col min="21" max="21" width="9.5703125" style="130" customWidth="1"/>
    <col min="22" max="22" width="5.85546875" style="130" customWidth="1"/>
    <col min="23" max="23" width="8" style="130" customWidth="1"/>
    <col min="24" max="24" width="6.28515625" style="130" customWidth="1"/>
    <col min="25" max="26" width="5" style="2" hidden="1" customWidth="1"/>
    <col min="27" max="27" width="6.42578125" style="2" hidden="1" customWidth="1"/>
    <col min="28" max="28" width="7.42578125" style="114" hidden="1" customWidth="1"/>
    <col min="29" max="29" width="6.42578125" style="2" hidden="1" customWidth="1"/>
    <col min="30" max="30" width="7.7109375" style="114" hidden="1" customWidth="1"/>
    <col min="31" max="31" width="6.85546875" style="2" hidden="1" customWidth="1"/>
    <col min="32" max="32" width="6.140625" style="114" hidden="1" customWidth="1"/>
    <col min="33" max="33" width="6.140625" style="2" hidden="1" customWidth="1"/>
    <col min="34" max="34" width="6.7109375" style="114" hidden="1" customWidth="1"/>
    <col min="35" max="35" width="7.28515625" style="2" hidden="1" customWidth="1"/>
    <col min="36" max="36" width="8" style="2" hidden="1" customWidth="1"/>
    <col min="37" max="37" width="5.85546875" style="2" hidden="1" customWidth="1"/>
    <col min="38" max="38" width="8" style="2" hidden="1" customWidth="1"/>
    <col min="39" max="39" width="6.140625" style="2" hidden="1" customWidth="1"/>
    <col min="40" max="40" width="9.140625" style="2" hidden="1" customWidth="1"/>
    <col min="41" max="41" width="8" style="2" hidden="1" customWidth="1"/>
    <col min="42" max="42" width="7.7109375" style="2" hidden="1" customWidth="1"/>
    <col min="43" max="43" width="6.42578125" style="2" hidden="1" customWidth="1"/>
    <col min="44" max="44" width="8.42578125" style="2" hidden="1" customWidth="1"/>
    <col min="45" max="45" width="7.28515625" style="2" hidden="1" customWidth="1"/>
    <col min="46" max="47" width="9.85546875" style="2" hidden="1" customWidth="1"/>
    <col min="48" max="48" width="7.42578125" style="2" hidden="1" customWidth="1"/>
    <col min="49" max="49" width="9.42578125" style="2" hidden="1" customWidth="1"/>
    <col min="50" max="50" width="6.42578125" style="2" hidden="1" customWidth="1"/>
    <col min="51" max="51" width="10.85546875" style="2" hidden="1" customWidth="1"/>
    <col min="52" max="52" width="6.85546875" style="2" hidden="1" customWidth="1"/>
    <col min="53" max="53" width="8.42578125" style="197" customWidth="1"/>
    <col min="54" max="54" width="6.28515625" style="198" customWidth="1"/>
    <col min="55" max="55" width="7.42578125" style="2" customWidth="1"/>
    <col min="56" max="56" width="5.42578125" style="2" customWidth="1"/>
    <col min="57" max="57" width="9" style="2" customWidth="1"/>
    <col min="58" max="58" width="5.85546875" style="2" customWidth="1"/>
    <col min="59" max="59" width="7.85546875" style="2" customWidth="1"/>
    <col min="60" max="60" width="6.7109375" style="2" customWidth="1"/>
    <col min="61" max="61" width="10.140625" style="2" customWidth="1"/>
    <col min="62" max="62" width="5.7109375" style="2" customWidth="1"/>
    <col min="63" max="63" width="9.140625" style="2"/>
    <col min="64" max="64" width="9.42578125" style="2" hidden="1" customWidth="1"/>
    <col min="65" max="65" width="0" style="2" hidden="1" customWidth="1"/>
    <col min="66" max="66" width="8.42578125" style="2" hidden="1" customWidth="1"/>
    <col min="67" max="68" width="0" style="2" hidden="1" customWidth="1"/>
    <col min="69" max="69" width="0" style="126" hidden="1" customWidth="1"/>
    <col min="70" max="70" width="0" style="2" hidden="1" customWidth="1"/>
    <col min="71" max="16384" width="9.140625" style="2"/>
  </cols>
  <sheetData>
    <row r="1" spans="1:150" ht="20.25">
      <c r="A1" s="166" t="s">
        <v>386</v>
      </c>
      <c r="BL1" s="129" t="s">
        <v>394</v>
      </c>
    </row>
    <row r="2" spans="1:150" ht="15.75">
      <c r="A2" s="167" t="s">
        <v>401</v>
      </c>
      <c r="BL2" s="129">
        <v>1.5513589538047119E-10</v>
      </c>
    </row>
    <row r="3" spans="1:150" ht="15.75">
      <c r="A3" s="106" t="s">
        <v>372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</row>
    <row r="4" spans="1:150">
      <c r="A4" s="168"/>
    </row>
    <row r="5" spans="1:150" s="3" customFormat="1" ht="14.1" customHeight="1">
      <c r="A5" s="169" t="s">
        <v>339</v>
      </c>
      <c r="P5" s="144" t="s">
        <v>396</v>
      </c>
      <c r="Q5" s="145"/>
      <c r="R5" s="146">
        <v>4.2727272727272725</v>
      </c>
      <c r="S5" s="4"/>
      <c r="T5" s="5"/>
      <c r="U5" s="164"/>
      <c r="V5" s="164"/>
      <c r="W5" s="131"/>
      <c r="X5" s="132"/>
      <c r="Y5" s="4"/>
      <c r="Z5" s="5"/>
      <c r="AA5" s="4"/>
      <c r="AB5" s="4"/>
      <c r="AC5" s="4"/>
      <c r="AD5" s="4"/>
      <c r="AE5" s="4"/>
      <c r="AF5" s="4"/>
      <c r="AG5" s="4"/>
      <c r="AH5" s="4"/>
      <c r="BA5" s="199"/>
      <c r="BB5" s="200"/>
      <c r="BQ5" s="6"/>
    </row>
    <row r="6" spans="1:150" s="6" customFormat="1" ht="57.95" customHeight="1">
      <c r="A6" s="170" t="s">
        <v>0</v>
      </c>
      <c r="B6" s="7" t="s">
        <v>1</v>
      </c>
      <c r="C6" s="112" t="s">
        <v>2</v>
      </c>
      <c r="D6" s="111" t="s">
        <v>3</v>
      </c>
      <c r="E6" s="112" t="s">
        <v>2</v>
      </c>
      <c r="F6" s="111" t="s">
        <v>390</v>
      </c>
      <c r="G6" s="112" t="s">
        <v>2</v>
      </c>
      <c r="H6" s="111" t="s">
        <v>5</v>
      </c>
      <c r="I6" s="112" t="s">
        <v>2</v>
      </c>
      <c r="J6" s="115" t="s">
        <v>374</v>
      </c>
      <c r="K6" s="112" t="s">
        <v>7</v>
      </c>
      <c r="L6" s="112" t="s">
        <v>8</v>
      </c>
      <c r="M6" s="112" t="s">
        <v>6</v>
      </c>
      <c r="N6" s="112" t="s">
        <v>375</v>
      </c>
      <c r="O6" s="112" t="s">
        <v>376</v>
      </c>
      <c r="P6" s="111" t="s">
        <v>9</v>
      </c>
      <c r="Q6" s="112" t="s">
        <v>2</v>
      </c>
      <c r="R6" s="143" t="s">
        <v>397</v>
      </c>
      <c r="S6" s="133" t="s">
        <v>10</v>
      </c>
      <c r="T6" s="193" t="s">
        <v>399</v>
      </c>
      <c r="U6" s="125" t="s">
        <v>398</v>
      </c>
      <c r="V6" s="234" t="s">
        <v>399</v>
      </c>
      <c r="W6" s="128" t="s">
        <v>11</v>
      </c>
      <c r="X6" s="128" t="s">
        <v>399</v>
      </c>
      <c r="Y6" s="275" t="s">
        <v>12</v>
      </c>
      <c r="Z6" s="276"/>
      <c r="AA6" s="275" t="s">
        <v>13</v>
      </c>
      <c r="AB6" s="276"/>
      <c r="AC6" s="275" t="s">
        <v>14</v>
      </c>
      <c r="AD6" s="276"/>
      <c r="AE6" s="275" t="s">
        <v>15</v>
      </c>
      <c r="AF6" s="276"/>
      <c r="AG6" s="275" t="s">
        <v>16</v>
      </c>
      <c r="AH6" s="276"/>
      <c r="AI6" s="112" t="s">
        <v>17</v>
      </c>
      <c r="AJ6" s="111" t="s">
        <v>377</v>
      </c>
      <c r="AK6" s="112" t="s">
        <v>2</v>
      </c>
      <c r="AL6" s="111" t="s">
        <v>18</v>
      </c>
      <c r="AM6" s="112" t="s">
        <v>2</v>
      </c>
      <c r="AN6" s="111" t="s">
        <v>19</v>
      </c>
      <c r="AO6" s="112" t="s">
        <v>2</v>
      </c>
      <c r="AP6" s="111" t="s">
        <v>378</v>
      </c>
      <c r="AQ6" s="112" t="s">
        <v>2</v>
      </c>
      <c r="AR6" s="111" t="s">
        <v>379</v>
      </c>
      <c r="AS6" s="112" t="s">
        <v>2</v>
      </c>
      <c r="AT6" s="111"/>
      <c r="AU6" s="111" t="s">
        <v>380</v>
      </c>
      <c r="AV6" s="112" t="s">
        <v>2</v>
      </c>
      <c r="AW6" s="111" t="s">
        <v>381</v>
      </c>
      <c r="AX6" s="112" t="s">
        <v>2</v>
      </c>
      <c r="AY6" s="112"/>
      <c r="AZ6" s="112" t="s">
        <v>20</v>
      </c>
      <c r="BA6" s="277" t="s">
        <v>400</v>
      </c>
      <c r="BB6" s="279"/>
      <c r="BC6" s="111" t="s">
        <v>382</v>
      </c>
      <c r="BD6" s="112" t="s">
        <v>2</v>
      </c>
      <c r="BE6" s="111" t="s">
        <v>383</v>
      </c>
      <c r="BF6" s="112" t="s">
        <v>2</v>
      </c>
      <c r="BG6" s="111" t="s">
        <v>384</v>
      </c>
      <c r="BH6" s="112" t="s">
        <v>2</v>
      </c>
      <c r="BI6" s="111" t="s">
        <v>385</v>
      </c>
      <c r="BJ6" s="112" t="s">
        <v>2</v>
      </c>
      <c r="BL6" s="111" t="s">
        <v>392</v>
      </c>
      <c r="BN6" s="111" t="s">
        <v>379</v>
      </c>
      <c r="BR6" s="6">
        <v>4.2727272727272725</v>
      </c>
    </row>
    <row r="7" spans="1:150" s="3" customFormat="1" ht="14.1" customHeight="1">
      <c r="A7" s="171" t="s">
        <v>39</v>
      </c>
      <c r="B7" s="8">
        <v>2.1157702405359377E-18</v>
      </c>
      <c r="C7" s="9">
        <v>9999</v>
      </c>
      <c r="D7" s="10">
        <v>3.3507571299251436E-2</v>
      </c>
      <c r="E7" s="11">
        <v>15.25688996484158</v>
      </c>
      <c r="F7" s="12">
        <v>0.30116936135869848</v>
      </c>
      <c r="G7" s="11">
        <v>9.2410678287511185</v>
      </c>
      <c r="H7" s="13">
        <v>5.5049329070061392E-3</v>
      </c>
      <c r="I7" s="11">
        <v>3.3571521802641482</v>
      </c>
      <c r="J7" s="15">
        <v>-1.6258946340463263</v>
      </c>
      <c r="K7" s="16">
        <v>79.819443188330396</v>
      </c>
      <c r="L7" s="16">
        <v>61.048206435339949</v>
      </c>
      <c r="M7" s="14">
        <v>-8.7045145796695023E-4</v>
      </c>
      <c r="N7" s="17">
        <v>0.17282686270338624</v>
      </c>
      <c r="O7" s="18">
        <v>5.7483587761368922E-2</v>
      </c>
      <c r="P7" s="12">
        <v>0.79006811785083897</v>
      </c>
      <c r="Q7" s="19">
        <v>0.36240353558160598</v>
      </c>
      <c r="R7" s="135">
        <f t="shared" ref="R7:R18" si="0">P7/R$5</f>
        <v>0.18490955949700488</v>
      </c>
      <c r="S7" s="65">
        <v>15.96927415716992</v>
      </c>
      <c r="T7" s="17">
        <v>0.32591748065880699</v>
      </c>
      <c r="U7" s="238">
        <v>16.318379220838697</v>
      </c>
      <c r="V7" s="239">
        <v>0.34759320423737661</v>
      </c>
      <c r="W7" s="134">
        <v>16.228591179499841</v>
      </c>
      <c r="X7" s="255">
        <v>0.3470368679516746</v>
      </c>
      <c r="Y7" s="20">
        <v>15.535091094366713</v>
      </c>
      <c r="Z7" s="21">
        <v>0.44787087951339349</v>
      </c>
      <c r="AA7" s="20">
        <v>-831.48328332798121</v>
      </c>
      <c r="AB7" s="21">
        <v>435.83385668844278</v>
      </c>
      <c r="AC7" s="20">
        <v>19.101181363529552</v>
      </c>
      <c r="AD7" s="21">
        <v>1.8082631553233668</v>
      </c>
      <c r="AE7" s="20">
        <v>21.23085301400836</v>
      </c>
      <c r="AF7" s="21">
        <v>2.188528626538004</v>
      </c>
      <c r="AG7" s="20" t="e">
        <v>#NUM!</v>
      </c>
      <c r="AH7" s="21" t="e">
        <v>#NUM!</v>
      </c>
      <c r="AI7" s="23">
        <v>102.04963799964591</v>
      </c>
      <c r="AJ7" s="24">
        <v>1.0509483124290231E-3</v>
      </c>
      <c r="AK7" s="16">
        <v>10.313661149975077</v>
      </c>
      <c r="AL7" s="25">
        <v>403.17629832766784</v>
      </c>
      <c r="AM7" s="11">
        <v>2.0434324753519784</v>
      </c>
      <c r="AN7" s="10">
        <v>3.3507571299251436E-2</v>
      </c>
      <c r="AO7" s="11">
        <v>15.25688996484158</v>
      </c>
      <c r="AP7" s="25">
        <v>403.17629832766784</v>
      </c>
      <c r="AQ7" s="11">
        <v>2.0434324753519784</v>
      </c>
      <c r="AR7" s="12">
        <v>3.3507571299251401E-2</v>
      </c>
      <c r="AS7" s="11">
        <v>15.256889964841594</v>
      </c>
      <c r="AT7" s="123">
        <f t="shared" ref="AT7:AT71" si="1">AR7/100*AS7</f>
        <v>5.1122132830176293E-3</v>
      </c>
      <c r="AU7" s="10">
        <v>1.145906629408561E-2</v>
      </c>
      <c r="AV7" s="11">
        <v>15.393125338299798</v>
      </c>
      <c r="AW7" s="13">
        <v>2.4803045321560146E-3</v>
      </c>
      <c r="AX7" s="11">
        <v>2.0434324753519784</v>
      </c>
      <c r="AY7" s="124">
        <f t="shared" ref="AY7:AY18" si="2">AW7/100*AX7</f>
        <v>5.0683348297702958E-5</v>
      </c>
      <c r="AZ7" s="17">
        <v>0.13274968081158231</v>
      </c>
      <c r="BA7" s="206">
        <v>15.55</v>
      </c>
      <c r="BB7" s="207">
        <v>0.9</v>
      </c>
      <c r="BC7" s="25">
        <v>414.45844876369102</v>
      </c>
      <c r="BD7" s="11">
        <v>2.8864378799211119</v>
      </c>
      <c r="BE7" s="10">
        <v>1.1032905624416863E-2</v>
      </c>
      <c r="BF7" s="16">
        <v>86.994185291686421</v>
      </c>
      <c r="BG7" s="10">
        <v>3.6703728251464337E-3</v>
      </c>
      <c r="BH7" s="11">
        <v>88.636722348096868</v>
      </c>
      <c r="BI7" s="63">
        <v>2.4127871032257886E-3</v>
      </c>
      <c r="BJ7" s="11">
        <v>2.8864378799211119</v>
      </c>
      <c r="BL7" s="13">
        <f>EXP(1000000*$BL$2*W7)-1</f>
        <v>2.5208089328330185E-3</v>
      </c>
      <c r="BM7" s="63">
        <f>EXP(1000000*$BL$2*X7)-1</f>
        <v>5.3839324524185272E-5</v>
      </c>
      <c r="BN7" s="12">
        <v>3.3507571299251401E-2</v>
      </c>
      <c r="BO7" s="3">
        <v>5.1122132830176293E-3</v>
      </c>
      <c r="BP7" s="3">
        <v>0.83699999999999997</v>
      </c>
      <c r="BQ7" s="6">
        <v>0</v>
      </c>
      <c r="BR7" s="3">
        <v>0.18490955949700488</v>
      </c>
    </row>
    <row r="8" spans="1:150" s="3" customFormat="1" ht="14.1" customHeight="1">
      <c r="A8" s="172" t="s">
        <v>40</v>
      </c>
      <c r="B8" s="8">
        <v>-2.8129387487673091E-3</v>
      </c>
      <c r="C8" s="26">
        <v>70.810060479875787</v>
      </c>
      <c r="D8" s="10">
        <v>4.36910809727038E-2</v>
      </c>
      <c r="E8" s="11">
        <v>30.185518790197087</v>
      </c>
      <c r="F8" s="12">
        <v>0.18512302229890909</v>
      </c>
      <c r="G8" s="11">
        <v>14.479450479895666</v>
      </c>
      <c r="H8" s="13">
        <v>5.1158220102443131E-3</v>
      </c>
      <c r="I8" s="11">
        <v>4.0813033209946044</v>
      </c>
      <c r="J8" s="15">
        <v>-0.33412473146659505</v>
      </c>
      <c r="K8" s="16">
        <v>66.662787013776395</v>
      </c>
      <c r="L8" s="16">
        <v>32.674025429694517</v>
      </c>
      <c r="M8" s="14">
        <v>-1.7886037362396348E-4</v>
      </c>
      <c r="N8" s="17">
        <v>0.1325435980200376</v>
      </c>
      <c r="O8" s="18">
        <v>2.561345078943416E-2</v>
      </c>
      <c r="P8" s="12">
        <v>0.50631348884197203</v>
      </c>
      <c r="Q8" s="19">
        <v>0.45431898713477997</v>
      </c>
      <c r="R8" s="136">
        <f t="shared" si="0"/>
        <v>0.1184989016438658</v>
      </c>
      <c r="S8" s="65">
        <v>15.633879866440029</v>
      </c>
      <c r="T8" s="17">
        <v>0.78188591732179369</v>
      </c>
      <c r="U8" s="238">
        <v>14.31619376323035</v>
      </c>
      <c r="V8" s="239">
        <v>0.76987543740619258</v>
      </c>
      <c r="W8" s="134">
        <v>14.903840660273092</v>
      </c>
      <c r="X8" s="235">
        <v>0.58331241130604528</v>
      </c>
      <c r="Y8" s="20">
        <v>14.669146350247242</v>
      </c>
      <c r="Z8" s="21">
        <v>0.60987870018855717</v>
      </c>
      <c r="AA8" s="20">
        <v>1275.6738414412332</v>
      </c>
      <c r="AB8" s="21">
        <v>689.1853043642277</v>
      </c>
      <c r="AC8" s="20">
        <v>27.029646273480203</v>
      </c>
      <c r="AD8" s="21">
        <v>8.1380334902696188</v>
      </c>
      <c r="AE8" s="20">
        <v>17.676656677081368</v>
      </c>
      <c r="AF8" s="21">
        <v>4.1262643033512543</v>
      </c>
      <c r="AG8" s="20">
        <v>-817.38137396845173</v>
      </c>
      <c r="AH8" s="21">
        <v>1132.3013460747086</v>
      </c>
      <c r="AI8" s="23">
        <v>98.890379604493276</v>
      </c>
      <c r="AJ8" s="24">
        <v>8.7493512172098775E-4</v>
      </c>
      <c r="AK8" s="16">
        <v>23.353222044887538</v>
      </c>
      <c r="AL8" s="25">
        <v>433.47748110213661</v>
      </c>
      <c r="AM8" s="11">
        <v>3.5462248672138141</v>
      </c>
      <c r="AN8" s="10">
        <v>4.36910809727038E-2</v>
      </c>
      <c r="AO8" s="11">
        <v>30.185518790197087</v>
      </c>
      <c r="AP8" s="25">
        <v>411.83637438670712</v>
      </c>
      <c r="AQ8" s="11">
        <v>5.0072945698540261</v>
      </c>
      <c r="AR8" s="12">
        <v>8.3275198284808782E-2</v>
      </c>
      <c r="AS8" s="11">
        <v>35.34149867037474</v>
      </c>
      <c r="AT8" s="123">
        <f t="shared" si="1"/>
        <v>2.9430703094577623E-2</v>
      </c>
      <c r="AU8" s="10">
        <v>2.7879966544014038E-2</v>
      </c>
      <c r="AV8" s="11">
        <v>35.694460735209169</v>
      </c>
      <c r="AW8" s="13">
        <v>2.4281488042166414E-3</v>
      </c>
      <c r="AX8" s="11">
        <v>5.0072945698540261</v>
      </c>
      <c r="AY8" s="124">
        <f t="shared" si="2"/>
        <v>1.2158456322151535E-4</v>
      </c>
      <c r="AZ8" s="17">
        <v>0.14028211847769448</v>
      </c>
      <c r="BA8" s="208">
        <v>14.67</v>
      </c>
      <c r="BB8" s="209">
        <v>1.23</v>
      </c>
      <c r="BC8" s="25">
        <v>438.95413113300327</v>
      </c>
      <c r="BD8" s="11">
        <v>4.1622931145591977</v>
      </c>
      <c r="BE8" s="10">
        <v>3.3673647014734971E-2</v>
      </c>
      <c r="BF8" s="16">
        <v>39.759291916515167</v>
      </c>
      <c r="BG8" s="10">
        <v>1.0577238305987944E-2</v>
      </c>
      <c r="BH8" s="11">
        <v>40.849957827800857</v>
      </c>
      <c r="BI8" s="63">
        <v>2.278142359473545E-3</v>
      </c>
      <c r="BJ8" s="11">
        <v>4.1622931145591977</v>
      </c>
      <c r="BL8" s="13">
        <f t="shared" ref="BL8:BL18" si="3">EXP(1000000*$BL$2*W8)-1</f>
        <v>2.3147956776781164E-3</v>
      </c>
      <c r="BM8" s="63">
        <f t="shared" ref="BM8:BM18" si="4">EXP(1000000*$BL$2*X8)-1</f>
        <v>9.0496787801708223E-5</v>
      </c>
      <c r="BN8" s="12">
        <v>8.3275198284808782E-2</v>
      </c>
      <c r="BO8" s="3">
        <v>2.9430703094577623E-2</v>
      </c>
      <c r="BP8" s="3">
        <v>0.83699999999999997</v>
      </c>
      <c r="BQ8" s="6">
        <v>0</v>
      </c>
      <c r="BR8" s="3">
        <v>0.1184989016438658</v>
      </c>
    </row>
    <row r="9" spans="1:150" s="3" customFormat="1" ht="14.1" customHeight="1">
      <c r="A9" s="173" t="s">
        <v>41</v>
      </c>
      <c r="B9" s="8">
        <v>4.2163475906558642E-6</v>
      </c>
      <c r="C9" s="26">
        <v>100.00021053215669</v>
      </c>
      <c r="D9" s="10">
        <v>6.0815182367965737E-2</v>
      </c>
      <c r="E9" s="11">
        <v>0.64874389102794505</v>
      </c>
      <c r="F9" s="12">
        <v>0.15807900487006313</v>
      </c>
      <c r="G9" s="11">
        <v>0.79847151739095379</v>
      </c>
      <c r="H9" s="13">
        <v>0.22122177794487372</v>
      </c>
      <c r="I9" s="11">
        <v>2.3462355859794273</v>
      </c>
      <c r="J9" s="15">
        <v>0.14044205389714423</v>
      </c>
      <c r="K9" s="16">
        <v>531.60612323366104</v>
      </c>
      <c r="L9" s="16">
        <v>250.78862789551019</v>
      </c>
      <c r="M9" s="14">
        <v>7.9045616242568055E-5</v>
      </c>
      <c r="N9" s="17">
        <v>43.887421067628239</v>
      </c>
      <c r="O9" s="18">
        <v>6.8832344783687525</v>
      </c>
      <c r="P9" s="12">
        <v>0.48732443305998802</v>
      </c>
      <c r="Q9" s="19">
        <v>0.83220088876518805</v>
      </c>
      <c r="R9" s="136">
        <f t="shared" si="0"/>
        <v>0.11405465454595465</v>
      </c>
      <c r="S9" s="65">
        <v>592.30894280331745</v>
      </c>
      <c r="T9" s="17">
        <v>3.9598208225874361</v>
      </c>
      <c r="U9" s="238"/>
      <c r="V9" s="239"/>
      <c r="W9" s="134"/>
      <c r="X9" s="235"/>
      <c r="Y9" s="20">
        <v>590.19554637602357</v>
      </c>
      <c r="Z9" s="21">
        <v>4.299410982541005</v>
      </c>
      <c r="AA9" s="20">
        <v>630.53845723345887</v>
      </c>
      <c r="AB9" s="21">
        <v>14.156288340376207</v>
      </c>
      <c r="AC9" s="20">
        <v>620.74967506822281</v>
      </c>
      <c r="AD9" s="21">
        <v>8.269060834044355</v>
      </c>
      <c r="AE9" s="20">
        <v>609.87487463416335</v>
      </c>
      <c r="AF9" s="21">
        <v>9.1172446120464272</v>
      </c>
      <c r="AG9" s="20">
        <v>518.26548345915774</v>
      </c>
      <c r="AH9" s="21">
        <v>26.322227038998431</v>
      </c>
      <c r="AI9" s="23">
        <v>6.3455114737147706</v>
      </c>
      <c r="AJ9" s="24">
        <v>3.063339456839187E-2</v>
      </c>
      <c r="AK9" s="16">
        <v>1.5176041144978862</v>
      </c>
      <c r="AL9" s="25">
        <v>10.390410751035271</v>
      </c>
      <c r="AM9" s="11">
        <v>0.69968328594103013</v>
      </c>
      <c r="AN9" s="10">
        <v>6.0815182367965737E-2</v>
      </c>
      <c r="AO9" s="11">
        <v>0.64874389102794505</v>
      </c>
      <c r="AP9" s="25">
        <v>10.391189183680549</v>
      </c>
      <c r="AQ9" s="11">
        <v>0.69972339426689556</v>
      </c>
      <c r="AR9" s="12">
        <v>6.0754072477932602E-2</v>
      </c>
      <c r="AS9" s="11">
        <v>0.65718943636652782</v>
      </c>
      <c r="AT9" s="123">
        <f t="shared" si="1"/>
        <v>3.9926934648743705E-4</v>
      </c>
      <c r="AU9" s="10">
        <v>0.8061417577126917</v>
      </c>
      <c r="AV9" s="11">
        <v>0.95995353208170442</v>
      </c>
      <c r="AW9" s="13">
        <v>9.6235376175280163E-2</v>
      </c>
      <c r="AX9" s="11">
        <v>0.69972339426689556</v>
      </c>
      <c r="AY9" s="124">
        <f t="shared" si="2"/>
        <v>6.733814406591857E-4</v>
      </c>
      <c r="AZ9" s="17">
        <v>0.7289138180985828</v>
      </c>
      <c r="BA9" s="216">
        <v>616.74</v>
      </c>
      <c r="BB9" s="217">
        <v>9.2100000000000009</v>
      </c>
      <c r="BC9" s="25">
        <v>10.430134078170585</v>
      </c>
      <c r="BD9" s="11">
        <v>0.76232836735768872</v>
      </c>
      <c r="BE9" s="10">
        <v>5.7696751804048811E-2</v>
      </c>
      <c r="BF9" s="16">
        <v>1.1990633637191594</v>
      </c>
      <c r="BG9" s="10">
        <v>0.76271580778543291</v>
      </c>
      <c r="BH9" s="11">
        <v>1.3850304989519451</v>
      </c>
      <c r="BI9" s="63">
        <v>9.5876044593992127E-2</v>
      </c>
      <c r="BJ9" s="11">
        <v>0.76232836735768872</v>
      </c>
      <c r="BL9" s="13">
        <f t="shared" si="3"/>
        <v>0</v>
      </c>
      <c r="BM9" s="63">
        <f t="shared" si="4"/>
        <v>0</v>
      </c>
      <c r="BN9" s="12">
        <v>6.0754072477932602E-2</v>
      </c>
      <c r="BO9" s="3">
        <v>3.9926934648743705E-4</v>
      </c>
      <c r="BP9" s="3">
        <v>0.877</v>
      </c>
      <c r="BQ9" s="6">
        <v>0</v>
      </c>
      <c r="BR9" s="3">
        <v>0.11405465454595465</v>
      </c>
    </row>
    <row r="10" spans="1:150" s="44" customFormat="1" ht="14.1" customHeight="1">
      <c r="A10" s="172" t="s">
        <v>42</v>
      </c>
      <c r="B10" s="27">
        <v>-6.4613612132298566E-12</v>
      </c>
      <c r="C10" s="28">
        <v>9999</v>
      </c>
      <c r="D10" s="29">
        <v>5.1224828564459271E-2</v>
      </c>
      <c r="E10" s="30">
        <v>16.596303212025166</v>
      </c>
      <c r="F10" s="31">
        <v>0.1536691281761503</v>
      </c>
      <c r="G10" s="30">
        <v>16.971638249158683</v>
      </c>
      <c r="H10" s="32">
        <v>5.2594717781197326E-3</v>
      </c>
      <c r="I10" s="30">
        <v>4.4793492363704486</v>
      </c>
      <c r="J10" s="34">
        <v>0.61942598412129601</v>
      </c>
      <c r="K10" s="35">
        <v>55.282806976795598</v>
      </c>
      <c r="L10" s="35">
        <v>28.374223780689068</v>
      </c>
      <c r="M10" s="33">
        <v>3.3158284471401583E-4</v>
      </c>
      <c r="N10" s="36">
        <v>0.10931371373992423</v>
      </c>
      <c r="O10" s="37">
        <v>1.5645481612959804E-2</v>
      </c>
      <c r="P10" s="31">
        <v>0.53019328735884597</v>
      </c>
      <c r="Q10" s="38">
        <v>0.54856874994100302</v>
      </c>
      <c r="R10" s="136">
        <f t="shared" si="0"/>
        <v>0.12408779065845332</v>
      </c>
      <c r="S10" s="233">
        <v>14.914394138882903</v>
      </c>
      <c r="T10" s="36">
        <v>1.0864786331923733</v>
      </c>
      <c r="U10" s="238">
        <v>14.837991046708762</v>
      </c>
      <c r="V10" s="239">
        <v>1.0215371529497539</v>
      </c>
      <c r="W10" s="134">
        <v>14.822116630775982</v>
      </c>
      <c r="X10" s="235">
        <v>1.0919877245378398</v>
      </c>
      <c r="Y10" s="39">
        <v>15.034484118959503</v>
      </c>
      <c r="Z10" s="40">
        <v>1.2039568514545314</v>
      </c>
      <c r="AA10" s="39">
        <v>250.95991963954816</v>
      </c>
      <c r="AB10" s="40">
        <v>381.85507282664742</v>
      </c>
      <c r="AC10" s="39">
        <v>13.564717686891722</v>
      </c>
      <c r="AD10" s="40">
        <v>2.5059839265390367</v>
      </c>
      <c r="AE10" s="39">
        <v>12.435290649211684</v>
      </c>
      <c r="AF10" s="40">
        <v>3.0257868719968446</v>
      </c>
      <c r="AG10" s="39">
        <v>510.95740955057005</v>
      </c>
      <c r="AH10" s="40">
        <v>345.71763653353207</v>
      </c>
      <c r="AI10" s="41">
        <v>94.165243505016846</v>
      </c>
      <c r="AJ10" s="42">
        <v>6.1542530135927365E-4</v>
      </c>
      <c r="AK10" s="35">
        <v>24.339742747744339</v>
      </c>
      <c r="AL10" s="43">
        <v>431.72788658720248</v>
      </c>
      <c r="AM10" s="30">
        <v>7.2931957119902275</v>
      </c>
      <c r="AN10" s="29">
        <v>5.1224828564459271E-2</v>
      </c>
      <c r="AO10" s="30">
        <v>16.596303212025166</v>
      </c>
      <c r="AP10" s="43">
        <v>431.72788653509127</v>
      </c>
      <c r="AQ10" s="30">
        <v>7.293195711990327</v>
      </c>
      <c r="AR10" s="31">
        <v>5.1224828659253145E-2</v>
      </c>
      <c r="AS10" s="30">
        <v>16.596303179320028</v>
      </c>
      <c r="AT10" s="123">
        <f t="shared" si="1"/>
        <v>8.5014278673768671E-3</v>
      </c>
      <c r="AU10" s="29">
        <v>1.6359562575913766E-2</v>
      </c>
      <c r="AV10" s="30">
        <v>18.128099263665295</v>
      </c>
      <c r="AW10" s="32">
        <v>2.3162738178107451E-3</v>
      </c>
      <c r="AX10" s="30">
        <v>7.293195711990327</v>
      </c>
      <c r="AY10" s="124">
        <f t="shared" si="2"/>
        <v>1.6893038275852791E-4</v>
      </c>
      <c r="AZ10" s="36">
        <v>0.40231441840172966</v>
      </c>
      <c r="BA10" s="210">
        <v>14.83</v>
      </c>
      <c r="BB10" s="211">
        <v>2.34</v>
      </c>
      <c r="BC10" s="43">
        <v>428.27541078807582</v>
      </c>
      <c r="BD10" s="30">
        <v>8.0173109790783066</v>
      </c>
      <c r="BE10" s="29">
        <v>5.7505114315514694E-2</v>
      </c>
      <c r="BF10" s="35">
        <v>15.728911663306818</v>
      </c>
      <c r="BG10" s="29">
        <v>1.8513332687564891E-2</v>
      </c>
      <c r="BH10" s="30">
        <v>17.313501105572332</v>
      </c>
      <c r="BI10" s="90">
        <v>2.3349460996602289E-3</v>
      </c>
      <c r="BJ10" s="30">
        <v>8.0173109790783066</v>
      </c>
      <c r="BK10" s="3"/>
      <c r="BL10" s="13">
        <f t="shared" si="3"/>
        <v>2.3020880799990984E-3</v>
      </c>
      <c r="BM10" s="63">
        <f t="shared" si="4"/>
        <v>1.6942084348103847E-4</v>
      </c>
      <c r="BN10" s="31">
        <v>5.1224828659253145E-2</v>
      </c>
      <c r="BO10" s="3">
        <v>8.5014278673768671E-3</v>
      </c>
      <c r="BP10" s="3">
        <v>0.83699999999999997</v>
      </c>
      <c r="BQ10" s="6">
        <v>0</v>
      </c>
      <c r="BR10" s="3">
        <v>0.12408779065845332</v>
      </c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</row>
    <row r="11" spans="1:150" s="3" customFormat="1" ht="14.1" customHeight="1">
      <c r="A11" s="174" t="s">
        <v>43</v>
      </c>
      <c r="B11" s="8">
        <v>-5.6066017787080756E-3</v>
      </c>
      <c r="C11" s="26">
        <v>50.139969011809256</v>
      </c>
      <c r="D11" s="10">
        <v>4.0877430674323395E-2</v>
      </c>
      <c r="E11" s="11">
        <v>16.79970072143928</v>
      </c>
      <c r="F11" s="12">
        <v>0.22118727740227331</v>
      </c>
      <c r="G11" s="11">
        <v>12.703817532669145</v>
      </c>
      <c r="H11" s="13">
        <v>5.1066148381890631E-3</v>
      </c>
      <c r="I11" s="11">
        <v>3.9944394895572062</v>
      </c>
      <c r="J11" s="15">
        <v>-0.68992182594911999</v>
      </c>
      <c r="K11" s="16">
        <v>70.005163015961003</v>
      </c>
      <c r="L11" s="16">
        <v>32.240168877674954</v>
      </c>
      <c r="M11" s="14">
        <v>-3.6931903160954214E-4</v>
      </c>
      <c r="N11" s="17">
        <v>0.13820467864507982</v>
      </c>
      <c r="O11" s="18">
        <v>3.2630065356576088E-2</v>
      </c>
      <c r="P11" s="12">
        <v>0.47573768870511701</v>
      </c>
      <c r="Q11" s="19">
        <v>0.45541613712152501</v>
      </c>
      <c r="R11" s="136">
        <f t="shared" si="0"/>
        <v>0.11134286331396356</v>
      </c>
      <c r="S11" s="65">
        <v>16.234668387500044</v>
      </c>
      <c r="T11" s="17">
        <v>1.1355316083071783</v>
      </c>
      <c r="U11" s="238">
        <v>13.598648347881555</v>
      </c>
      <c r="V11" s="239">
        <v>0.93193932825891312</v>
      </c>
      <c r="W11" s="134">
        <v>14.798548899748422</v>
      </c>
      <c r="X11" s="235">
        <v>0.77110946575728123</v>
      </c>
      <c r="Y11" s="20">
        <v>14.163800519750293</v>
      </c>
      <c r="Z11" s="21">
        <v>0.84735395002456726</v>
      </c>
      <c r="AA11" s="20">
        <v>1900.3297492566899</v>
      </c>
      <c r="AB11" s="21">
        <v>537.71079770556992</v>
      </c>
      <c r="AC11" s="20">
        <v>42.391470437177887</v>
      </c>
      <c r="AD11" s="21">
        <v>11.999226510020007</v>
      </c>
      <c r="AE11" s="20">
        <v>22.819181100846734</v>
      </c>
      <c r="AF11" s="21">
        <v>3.5820402349110054</v>
      </c>
      <c r="AG11" s="20" t="e">
        <v>#NUM!</v>
      </c>
      <c r="AH11" s="21" t="e">
        <v>#NUM!</v>
      </c>
      <c r="AI11" s="23">
        <v>99.26450874334077</v>
      </c>
      <c r="AJ11" s="24">
        <v>1.1296165216378995E-3</v>
      </c>
      <c r="AK11" s="16">
        <v>15.706359591154257</v>
      </c>
      <c r="AL11" s="25">
        <v>438.11335633863615</v>
      </c>
      <c r="AM11" s="11">
        <v>5.1428971612698655</v>
      </c>
      <c r="AN11" s="10">
        <v>4.0877430674323395E-2</v>
      </c>
      <c r="AO11" s="11">
        <v>16.79970072143928</v>
      </c>
      <c r="AP11" s="25">
        <v>396.57725685322686</v>
      </c>
      <c r="AQ11" s="11">
        <v>7.0032971687377223</v>
      </c>
      <c r="AR11" s="12">
        <v>0.11631401295782613</v>
      </c>
      <c r="AS11" s="11">
        <v>29.91699037527955</v>
      </c>
      <c r="AT11" s="123">
        <f t="shared" si="1"/>
        <v>3.4797652061694252E-2</v>
      </c>
      <c r="AU11" s="10">
        <v>4.0439475107268939E-2</v>
      </c>
      <c r="AV11" s="11">
        <v>30.725762551126685</v>
      </c>
      <c r="AW11" s="13">
        <v>2.5215767740561575E-3</v>
      </c>
      <c r="AX11" s="11">
        <v>7.0032971687377223</v>
      </c>
      <c r="AY11" s="124">
        <f t="shared" si="2"/>
        <v>1.7659351482502287E-4</v>
      </c>
      <c r="AZ11" s="17">
        <v>0.22792915739957503</v>
      </c>
      <c r="BA11" s="208">
        <v>14.15</v>
      </c>
      <c r="BB11" s="209">
        <v>1.7</v>
      </c>
      <c r="BC11" s="25">
        <v>454.63326500651573</v>
      </c>
      <c r="BD11" s="11">
        <v>5.9891070595066767</v>
      </c>
      <c r="BE11" s="10">
        <v>1.0874482275709132E-2</v>
      </c>
      <c r="BF11" s="16">
        <v>69.467439172569215</v>
      </c>
      <c r="BG11" s="10">
        <v>3.2979848409317044E-3</v>
      </c>
      <c r="BH11" s="11">
        <v>70.931968052071994</v>
      </c>
      <c r="BI11" s="63">
        <v>2.1995750794558955E-3</v>
      </c>
      <c r="BJ11" s="11">
        <v>5.9891070595066767</v>
      </c>
      <c r="BL11" s="13">
        <f t="shared" si="3"/>
        <v>2.2984234687464244E-3</v>
      </c>
      <c r="BM11" s="63">
        <f t="shared" si="4"/>
        <v>1.1963391297253878E-4</v>
      </c>
      <c r="BN11" s="12">
        <v>0.11631401295782613</v>
      </c>
      <c r="BO11" s="3">
        <v>3.4797652061694252E-2</v>
      </c>
      <c r="BP11" s="3">
        <v>0.83699999999999997</v>
      </c>
      <c r="BQ11" s="6">
        <v>0</v>
      </c>
      <c r="BR11" s="3">
        <v>0.11134286331396356</v>
      </c>
    </row>
    <row r="12" spans="1:150" s="3" customFormat="1" ht="14.1" customHeight="1">
      <c r="A12" s="174" t="s">
        <v>44</v>
      </c>
      <c r="B12" s="8">
        <v>-9.6270211664492258E-12</v>
      </c>
      <c r="C12" s="9">
        <v>9999</v>
      </c>
      <c r="D12" s="10">
        <v>3.5803382364345111E-2</v>
      </c>
      <c r="E12" s="11">
        <v>17.333931082727634</v>
      </c>
      <c r="F12" s="12">
        <v>0.17861515070394282</v>
      </c>
      <c r="G12" s="11">
        <v>14.306417926793799</v>
      </c>
      <c r="H12" s="13">
        <v>4.8284644345582212E-3</v>
      </c>
      <c r="I12" s="11">
        <v>3.8234566078710555</v>
      </c>
      <c r="J12" s="15">
        <v>-1.3308201603096044</v>
      </c>
      <c r="K12" s="16">
        <v>77.050523803266998</v>
      </c>
      <c r="L12" s="16">
        <v>31.511872455097087</v>
      </c>
      <c r="M12" s="14">
        <v>-7.123663257803945E-4</v>
      </c>
      <c r="N12" s="17">
        <v>0.14691262420117093</v>
      </c>
      <c r="O12" s="18">
        <v>3.017295656592528E-2</v>
      </c>
      <c r="P12" s="12">
        <v>0.42247297798039202</v>
      </c>
      <c r="Q12" s="19">
        <v>0.45337423536700699</v>
      </c>
      <c r="R12" s="136">
        <f t="shared" si="0"/>
        <v>9.8876654420942817E-2</v>
      </c>
      <c r="S12" s="65">
        <v>14.105606726493814</v>
      </c>
      <c r="T12" s="17">
        <v>0.87384838330956049</v>
      </c>
      <c r="U12" s="238">
        <v>14.392128028704587</v>
      </c>
      <c r="V12" s="239">
        <v>0.89126886034351482</v>
      </c>
      <c r="W12" s="134">
        <v>14.293119026125934</v>
      </c>
      <c r="X12" s="235">
        <v>0.89265054571511182</v>
      </c>
      <c r="Y12" s="20">
        <v>13.784838573564775</v>
      </c>
      <c r="Z12" s="21">
        <v>0.95660389388040068</v>
      </c>
      <c r="AA12" s="20">
        <v>-645.9354183044577</v>
      </c>
      <c r="AB12" s="21">
        <v>475.81859652697966</v>
      </c>
      <c r="AC12" s="20">
        <v>18.710324870743523</v>
      </c>
      <c r="AD12" s="21">
        <v>2.9173507529930829</v>
      </c>
      <c r="AE12" s="20">
        <v>21.589187280269904</v>
      </c>
      <c r="AF12" s="21">
        <v>3.7876186625163752</v>
      </c>
      <c r="AG12" s="20" t="e">
        <v>#NUM!</v>
      </c>
      <c r="AH12" s="21" t="e">
        <v>#NUM!</v>
      </c>
      <c r="AI12" s="23">
        <v>102.29749487090596</v>
      </c>
      <c r="AJ12" s="24">
        <v>1.0686956893992683E-3</v>
      </c>
      <c r="AK12" s="16">
        <v>17.553425233629447</v>
      </c>
      <c r="AL12" s="25">
        <v>456.51095176849833</v>
      </c>
      <c r="AM12" s="11">
        <v>6.2018231249706197</v>
      </c>
      <c r="AN12" s="10">
        <v>3.5803382364345111E-2</v>
      </c>
      <c r="AO12" s="11">
        <v>17.333931082727634</v>
      </c>
      <c r="AP12" s="25">
        <v>456.51095168639523</v>
      </c>
      <c r="AQ12" s="11">
        <v>6.20182312497088</v>
      </c>
      <c r="AR12" s="12">
        <v>3.5803382508355498E-2</v>
      </c>
      <c r="AS12" s="11">
        <v>17.333931009935281</v>
      </c>
      <c r="AT12" s="123">
        <f t="shared" si="1"/>
        <v>6.2061336232215776E-3</v>
      </c>
      <c r="AU12" s="10">
        <v>1.0813695404274293E-2</v>
      </c>
      <c r="AV12" s="11">
        <v>18.409991155093461</v>
      </c>
      <c r="AW12" s="13">
        <v>2.1905279518616236E-3</v>
      </c>
      <c r="AX12" s="11">
        <v>6.20182312497088</v>
      </c>
      <c r="AY12" s="124">
        <f t="shared" si="2"/>
        <v>1.3585266907750515E-4</v>
      </c>
      <c r="AZ12" s="17">
        <v>0.33687268357296479</v>
      </c>
      <c r="BA12" s="208">
        <v>13.79</v>
      </c>
      <c r="BB12" s="209">
        <v>1.9</v>
      </c>
      <c r="BC12" s="25">
        <v>467.14542102802505</v>
      </c>
      <c r="BD12" s="11">
        <v>6.9469587278523903</v>
      </c>
      <c r="BE12" s="10">
        <v>1.7150303517723283E-2</v>
      </c>
      <c r="BF12" s="16">
        <v>38.131438360432483</v>
      </c>
      <c r="BG12" s="10">
        <v>5.0619865733026719E-3</v>
      </c>
      <c r="BH12" s="11">
        <v>39.379373496903213</v>
      </c>
      <c r="BI12" s="63">
        <v>2.1406610339866905E-3</v>
      </c>
      <c r="BJ12" s="11">
        <v>6.9469587278523903</v>
      </c>
      <c r="BL12" s="13">
        <f t="shared" si="3"/>
        <v>2.2198360137133388E-3</v>
      </c>
      <c r="BM12" s="63">
        <f t="shared" si="4"/>
        <v>1.3849173076585508E-4</v>
      </c>
      <c r="BN12" s="12">
        <v>3.5803382508355498E-2</v>
      </c>
      <c r="BO12" s="3">
        <v>6.2061336232215776E-3</v>
      </c>
      <c r="BP12" s="3">
        <v>0.83699999999999997</v>
      </c>
      <c r="BQ12" s="6">
        <v>0</v>
      </c>
      <c r="BR12" s="3">
        <v>9.8876654420942817E-2</v>
      </c>
    </row>
    <row r="13" spans="1:150" s="3" customFormat="1" ht="14.1" customHeight="1">
      <c r="A13" s="172" t="s">
        <v>45</v>
      </c>
      <c r="B13" s="8">
        <v>2.0967605342921427E-3</v>
      </c>
      <c r="C13" s="26">
        <v>57.795523065865076</v>
      </c>
      <c r="D13" s="10">
        <v>3.4915200756745174E-2</v>
      </c>
      <c r="E13" s="11">
        <v>11.986400929487088</v>
      </c>
      <c r="F13" s="12">
        <v>0.26376854390329363</v>
      </c>
      <c r="G13" s="11">
        <v>8.4006507667180923</v>
      </c>
      <c r="H13" s="13">
        <v>5.2069010066530686E-3</v>
      </c>
      <c r="I13" s="11">
        <v>4.9697069315990277</v>
      </c>
      <c r="J13" s="15">
        <v>-1.4443227223425696</v>
      </c>
      <c r="K13" s="16">
        <v>135.16911770470301</v>
      </c>
      <c r="L13" s="16">
        <v>104.44712698481165</v>
      </c>
      <c r="M13" s="14">
        <v>-7.7315177456025981E-4</v>
      </c>
      <c r="N13" s="17">
        <v>0.26619004525128093</v>
      </c>
      <c r="O13" s="18">
        <v>7.7791690948930931E-2</v>
      </c>
      <c r="P13" s="12">
        <v>0.79821400041258395</v>
      </c>
      <c r="Q13" s="19">
        <v>0.33007113693310702</v>
      </c>
      <c r="R13" s="136">
        <f t="shared" si="0"/>
        <v>0.18681604264975371</v>
      </c>
      <c r="S13" s="65">
        <v>13.982579798704299</v>
      </c>
      <c r="T13" s="17">
        <v>0.74263190502310583</v>
      </c>
      <c r="U13" s="238">
        <v>14.85136968992917</v>
      </c>
      <c r="V13" s="239">
        <v>0.70633259605446563</v>
      </c>
      <c r="W13" s="134">
        <v>14.76189201199514</v>
      </c>
      <c r="X13" s="235">
        <v>0.70725450389226507</v>
      </c>
      <c r="Y13" s="20">
        <v>14.4766733722249</v>
      </c>
      <c r="Z13" s="21">
        <v>0.81604523813848917</v>
      </c>
      <c r="AA13" s="20" t="e">
        <v>#NUM!</v>
      </c>
      <c r="AB13" s="21" t="e">
        <v>#NUM!</v>
      </c>
      <c r="AC13" s="20">
        <v>10.460116471117578</v>
      </c>
      <c r="AD13" s="21">
        <v>2.859888776699679</v>
      </c>
      <c r="AE13" s="20">
        <v>16.795033057995422</v>
      </c>
      <c r="AF13" s="21">
        <v>1.743950229429905</v>
      </c>
      <c r="AG13" s="20">
        <v>-1084.497132068215</v>
      </c>
      <c r="AH13" s="21">
        <v>736.30978641015963</v>
      </c>
      <c r="AI13" s="23" t="e">
        <v>#NUM!</v>
      </c>
      <c r="AJ13" s="24">
        <v>8.3127958205686525E-4</v>
      </c>
      <c r="AK13" s="16">
        <v>10.388040784113164</v>
      </c>
      <c r="AL13" s="25">
        <v>442.49317828615386</v>
      </c>
      <c r="AM13" s="11">
        <v>4.766340330801917</v>
      </c>
      <c r="AN13" s="10">
        <v>3.4915200756745174E-2</v>
      </c>
      <c r="AO13" s="11">
        <v>11.986400929487088</v>
      </c>
      <c r="AP13" s="25">
        <v>460.53199855259834</v>
      </c>
      <c r="AQ13" s="11">
        <v>5.3168843582121097</v>
      </c>
      <c r="AR13" s="12">
        <v>2.2349651001982258E-3</v>
      </c>
      <c r="AS13" s="11">
        <v>900.88534425216517</v>
      </c>
      <c r="AT13" s="123">
        <f t="shared" si="1"/>
        <v>2.0134473036836534E-2</v>
      </c>
      <c r="AU13" s="10">
        <v>6.691326313564205E-4</v>
      </c>
      <c r="AV13" s="11">
        <v>900.90103382537018</v>
      </c>
      <c r="AW13" s="13">
        <v>2.1714017769512012E-3</v>
      </c>
      <c r="AX13" s="11">
        <v>5.3168843582121097</v>
      </c>
      <c r="AY13" s="124">
        <f t="shared" si="2"/>
        <v>1.1545092143265823E-4</v>
      </c>
      <c r="AZ13" s="17">
        <v>5.901740766836249E-3</v>
      </c>
      <c r="BA13" s="208">
        <v>14.47</v>
      </c>
      <c r="BB13" s="209">
        <v>1.62</v>
      </c>
      <c r="BC13" s="25">
        <v>444.79683895893771</v>
      </c>
      <c r="BD13" s="11">
        <v>5.6432983877944167</v>
      </c>
      <c r="BE13" s="10">
        <v>3.0741747473919459E-2</v>
      </c>
      <c r="BF13" s="16">
        <v>24.371977453798884</v>
      </c>
      <c r="BG13" s="10">
        <v>9.5294565303673754E-3</v>
      </c>
      <c r="BH13" s="11">
        <v>25.800448042996301</v>
      </c>
      <c r="BI13" s="63">
        <v>2.248217416159104E-3</v>
      </c>
      <c r="BJ13" s="11">
        <v>5.6432983877944167</v>
      </c>
      <c r="BL13" s="13">
        <f t="shared" si="3"/>
        <v>2.2927236151775165E-3</v>
      </c>
      <c r="BM13" s="63">
        <f t="shared" si="4"/>
        <v>1.097265802441072E-4</v>
      </c>
      <c r="BN13" s="12">
        <v>2.2349651001982258E-3</v>
      </c>
      <c r="BO13" s="3">
        <v>2.0134473036836534E-2</v>
      </c>
      <c r="BP13" s="3">
        <v>0.83699999999999997</v>
      </c>
      <c r="BQ13" s="6">
        <v>0</v>
      </c>
      <c r="BR13" s="3">
        <v>0.18681604264975371</v>
      </c>
    </row>
    <row r="14" spans="1:150" s="44" customFormat="1" ht="14.1" customHeight="1">
      <c r="A14" s="172" t="s">
        <v>46</v>
      </c>
      <c r="B14" s="27">
        <v>1.2470551729408025E-3</v>
      </c>
      <c r="C14" s="45">
        <v>100.06233342648522</v>
      </c>
      <c r="D14" s="29">
        <v>5.8518140518747354E-2</v>
      </c>
      <c r="E14" s="30">
        <v>12.228390446778294</v>
      </c>
      <c r="F14" s="31">
        <v>0.15106692924092133</v>
      </c>
      <c r="G14" s="30">
        <v>14.547019389728852</v>
      </c>
      <c r="H14" s="32">
        <v>5.0554984877921585E-3</v>
      </c>
      <c r="I14" s="30">
        <v>3.7384812687031483</v>
      </c>
      <c r="J14" s="34">
        <v>1.5428296799286327</v>
      </c>
      <c r="K14" s="35">
        <v>79.692206013046501</v>
      </c>
      <c r="L14" s="35">
        <v>30.552734327352912</v>
      </c>
      <c r="M14" s="33">
        <v>8.2587434966342884E-4</v>
      </c>
      <c r="N14" s="36">
        <v>0.15557212532714743</v>
      </c>
      <c r="O14" s="37">
        <v>1.9015854142530774E-2</v>
      </c>
      <c r="P14" s="31">
        <v>0.39603590036130598</v>
      </c>
      <c r="Q14" s="38">
        <v>0.77593390127649897</v>
      </c>
      <c r="R14" s="136">
        <f t="shared" si="0"/>
        <v>9.2689253276050335E-2</v>
      </c>
      <c r="S14" s="233">
        <v>14.516680212824115</v>
      </c>
      <c r="T14" s="36">
        <v>0.37181591813310017</v>
      </c>
      <c r="U14" s="238">
        <v>14.733197211895646</v>
      </c>
      <c r="V14" s="239">
        <v>0.19359010328398071</v>
      </c>
      <c r="W14" s="134">
        <v>14.633491363297733</v>
      </c>
      <c r="X14" s="235">
        <v>0.19202468744722617</v>
      </c>
      <c r="Y14" s="39">
        <v>14.672338270679937</v>
      </c>
      <c r="Z14" s="40">
        <v>0.22459424597425162</v>
      </c>
      <c r="AA14" s="39">
        <v>-353.5222241443995</v>
      </c>
      <c r="AB14" s="40">
        <v>1317.3432984745168</v>
      </c>
      <c r="AC14" s="39">
        <v>12.121964399715129</v>
      </c>
      <c r="AD14" s="40">
        <v>5.9401437417401644</v>
      </c>
      <c r="AE14" s="39">
        <v>14.035876875903904</v>
      </c>
      <c r="AF14" s="40">
        <v>3.0458703218353627</v>
      </c>
      <c r="AG14" s="39">
        <v>119.88280727511014</v>
      </c>
      <c r="AH14" s="40">
        <v>339.55289596302782</v>
      </c>
      <c r="AI14" s="41">
        <v>104.22467824750447</v>
      </c>
      <c r="AJ14" s="42">
        <v>6.9466617730284952E-4</v>
      </c>
      <c r="AK14" s="35">
        <v>21.708141468011796</v>
      </c>
      <c r="AL14" s="43">
        <v>433.23604040567665</v>
      </c>
      <c r="AM14" s="30">
        <v>0.93740184043866648</v>
      </c>
      <c r="AN14" s="29">
        <v>5.8518140518747354E-2</v>
      </c>
      <c r="AO14" s="30">
        <v>12.228390446778294</v>
      </c>
      <c r="AP14" s="43">
        <v>443.56963656830061</v>
      </c>
      <c r="AQ14" s="30">
        <v>2.5641862735634247</v>
      </c>
      <c r="AR14" s="31">
        <v>3.9960319602973922E-2</v>
      </c>
      <c r="AS14" s="30">
        <v>50.988384586225671</v>
      </c>
      <c r="AT14" s="123">
        <f t="shared" si="1"/>
        <v>2.037512144104927E-2</v>
      </c>
      <c r="AU14" s="29">
        <v>1.2421339092288521E-2</v>
      </c>
      <c r="AV14" s="30">
        <v>51.052819843358179</v>
      </c>
      <c r="AW14" s="32">
        <v>2.2544374491828422E-3</v>
      </c>
      <c r="AX14" s="30">
        <v>2.5641862735634247</v>
      </c>
      <c r="AY14" s="124">
        <f t="shared" si="2"/>
        <v>5.7807975618019847E-5</v>
      </c>
      <c r="AZ14" s="36">
        <v>5.0226143853188507E-2</v>
      </c>
      <c r="BA14" s="210">
        <v>14.63</v>
      </c>
      <c r="BB14" s="211">
        <v>0.44</v>
      </c>
      <c r="BC14" s="43">
        <v>438.85852936974544</v>
      </c>
      <c r="BD14" s="30">
        <v>1.5324751396409275</v>
      </c>
      <c r="BE14" s="29">
        <v>4.8420867347429022E-2</v>
      </c>
      <c r="BF14" s="35">
        <v>14.407557760573123</v>
      </c>
      <c r="BG14" s="29">
        <v>1.5212804908797043E-2</v>
      </c>
      <c r="BH14" s="30">
        <v>15.343123109280537</v>
      </c>
      <c r="BI14" s="90">
        <v>2.2786386342681375E-3</v>
      </c>
      <c r="BJ14" s="30">
        <v>1.5324751396409275</v>
      </c>
      <c r="BK14" s="3"/>
      <c r="BL14" s="13">
        <f t="shared" si="3"/>
        <v>2.2727585944004591E-3</v>
      </c>
      <c r="BM14" s="63">
        <f t="shared" si="4"/>
        <v>2.9790365546400466E-5</v>
      </c>
      <c r="BN14" s="31">
        <v>3.9960319602973922E-2</v>
      </c>
      <c r="BO14" s="3">
        <v>2.037512144104927E-2</v>
      </c>
      <c r="BP14" s="3">
        <v>0.83699999999999997</v>
      </c>
      <c r="BQ14" s="6">
        <v>0</v>
      </c>
      <c r="BR14" s="3">
        <v>9.2689253276050335E-2</v>
      </c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</row>
    <row r="15" spans="1:150" s="3" customFormat="1" ht="14.1" customHeight="1">
      <c r="A15" s="172" t="s">
        <v>47</v>
      </c>
      <c r="B15" s="8">
        <v>-1.2513900506019168E-3</v>
      </c>
      <c r="C15" s="26">
        <v>100.06254965487685</v>
      </c>
      <c r="D15" s="10">
        <v>5.9146288368000337E-2</v>
      </c>
      <c r="E15" s="11">
        <v>12.819879807874543</v>
      </c>
      <c r="F15" s="12">
        <v>0.2104010299924394</v>
      </c>
      <c r="G15" s="11">
        <v>12.573614247915939</v>
      </c>
      <c r="H15" s="13">
        <v>4.7810049927213584E-3</v>
      </c>
      <c r="I15" s="11">
        <v>3.8022820877354322</v>
      </c>
      <c r="J15" s="15">
        <v>1.6235156746469663</v>
      </c>
      <c r="K15" s="16">
        <v>84.053876561208597</v>
      </c>
      <c r="L15" s="16">
        <v>40.474213732871682</v>
      </c>
      <c r="M15" s="14">
        <v>8.6903212675847497E-4</v>
      </c>
      <c r="N15" s="17">
        <v>0.15877852607006204</v>
      </c>
      <c r="O15" s="18">
        <v>2.8821527201313646E-2</v>
      </c>
      <c r="P15" s="12">
        <v>0.497417424354131</v>
      </c>
      <c r="Q15" s="19">
        <v>0.42910664720286501</v>
      </c>
      <c r="R15" s="136">
        <f t="shared" si="0"/>
        <v>0.11641684399777534</v>
      </c>
      <c r="S15" s="65">
        <v>14.730167847806422</v>
      </c>
      <c r="T15" s="17">
        <v>0.96642168328234845</v>
      </c>
      <c r="U15" s="238">
        <v>13.721639353858608</v>
      </c>
      <c r="V15" s="239">
        <v>0.86570415748446305</v>
      </c>
      <c r="W15" s="134">
        <v>14.160610356275281</v>
      </c>
      <c r="X15" s="235">
        <v>0.88218131921348708</v>
      </c>
      <c r="Y15" s="20">
        <v>14.003058364870661</v>
      </c>
      <c r="Z15" s="21">
        <v>0.98432267252615002</v>
      </c>
      <c r="AA15" s="20">
        <v>1118.7252538578721</v>
      </c>
      <c r="AB15" s="21">
        <v>489.71788187111565</v>
      </c>
      <c r="AC15" s="20">
        <v>23.485243238871846</v>
      </c>
      <c r="AD15" s="21">
        <v>5.4807864988346857</v>
      </c>
      <c r="AE15" s="20">
        <v>16.057969845723981</v>
      </c>
      <c r="AF15" s="21">
        <v>2.9001150152944937</v>
      </c>
      <c r="AG15" s="20">
        <v>-526.47640399154079</v>
      </c>
      <c r="AH15" s="21">
        <v>582.1439506728268</v>
      </c>
      <c r="AI15" s="23">
        <v>98.792877167722096</v>
      </c>
      <c r="AJ15" s="24">
        <v>7.9478373145680514E-4</v>
      </c>
      <c r="AK15" s="16">
        <v>18.067459461448749</v>
      </c>
      <c r="AL15" s="25">
        <v>447.35309233210762</v>
      </c>
      <c r="AM15" s="11">
        <v>6.1577467056817392</v>
      </c>
      <c r="AN15" s="10">
        <v>5.9146288368000337E-2</v>
      </c>
      <c r="AO15" s="11">
        <v>12.819879807874543</v>
      </c>
      <c r="AP15" s="25">
        <v>437.13364094739859</v>
      </c>
      <c r="AQ15" s="11">
        <v>6.5683314603334786</v>
      </c>
      <c r="AR15" s="12">
        <v>7.6904921091702202E-2</v>
      </c>
      <c r="AS15" s="11">
        <v>24.547884036865131</v>
      </c>
      <c r="AT15" s="123">
        <f t="shared" si="1"/>
        <v>1.8878530848233693E-2</v>
      </c>
      <c r="AU15" s="10">
        <v>2.4257228286394601E-2</v>
      </c>
      <c r="AV15" s="11">
        <v>25.411446020645588</v>
      </c>
      <c r="AW15" s="13">
        <v>2.2876299289908289E-3</v>
      </c>
      <c r="AX15" s="11">
        <v>6.5683314603334786</v>
      </c>
      <c r="AY15" s="124">
        <f t="shared" si="2"/>
        <v>1.5025911632190903E-4</v>
      </c>
      <c r="AZ15" s="17">
        <v>0.25847924809147116</v>
      </c>
      <c r="BA15" s="208">
        <v>14</v>
      </c>
      <c r="BB15" s="209">
        <v>1.96</v>
      </c>
      <c r="BC15" s="25">
        <v>459.85776963542963</v>
      </c>
      <c r="BD15" s="11">
        <v>7.0369780570540712</v>
      </c>
      <c r="BE15" s="10">
        <v>3.7416553258112238E-2</v>
      </c>
      <c r="BF15" s="16">
        <v>21.746210884652779</v>
      </c>
      <c r="BG15" s="10">
        <v>1.1218673911541195E-2</v>
      </c>
      <c r="BH15" s="11">
        <v>23.120924268003051</v>
      </c>
      <c r="BI15" s="63">
        <v>2.1745854175581059E-3</v>
      </c>
      <c r="BJ15" s="11">
        <v>7.0369780570540712</v>
      </c>
      <c r="BL15" s="13">
        <f t="shared" si="3"/>
        <v>2.1992337414915575E-3</v>
      </c>
      <c r="BM15" s="63">
        <f t="shared" si="4"/>
        <v>1.3686735432583141E-4</v>
      </c>
      <c r="BN15" s="12">
        <v>7.6904921091702202E-2</v>
      </c>
      <c r="BO15" s="3">
        <v>1.8878530848233693E-2</v>
      </c>
      <c r="BP15" s="3">
        <v>0.83699999999999997</v>
      </c>
      <c r="BQ15" s="6">
        <v>0</v>
      </c>
      <c r="BR15" s="3">
        <v>0.11641684399777534</v>
      </c>
    </row>
    <row r="16" spans="1:150" s="3" customFormat="1" ht="14.1" customHeight="1">
      <c r="A16" s="173" t="s">
        <v>48</v>
      </c>
      <c r="B16" s="8">
        <v>2.5692259717901137E-3</v>
      </c>
      <c r="C16" s="26">
        <v>100.12837898801072</v>
      </c>
      <c r="D16" s="10">
        <v>3.6968307488344329E-2</v>
      </c>
      <c r="E16" s="11">
        <v>19.317934767703182</v>
      </c>
      <c r="F16" s="12">
        <v>0.25528163435418672</v>
      </c>
      <c r="G16" s="11">
        <v>16.721549439213298</v>
      </c>
      <c r="H16" s="13">
        <v>5.0543319919098785E-3</v>
      </c>
      <c r="I16" s="11">
        <v>5.4311044149228858</v>
      </c>
      <c r="J16" s="15">
        <v>-1.1854692964552904</v>
      </c>
      <c r="K16" s="16">
        <v>40.056729254572403</v>
      </c>
      <c r="L16" s="16">
        <v>20.122641988235333</v>
      </c>
      <c r="M16" s="14">
        <v>-6.3460723529295269E-4</v>
      </c>
      <c r="N16" s="17">
        <v>8.104127960572223E-2</v>
      </c>
      <c r="O16" s="18">
        <v>2.262535256799706E-2</v>
      </c>
      <c r="P16" s="12">
        <v>0.51893126475058704</v>
      </c>
      <c r="Q16" s="19">
        <v>1.25869773637814</v>
      </c>
      <c r="R16" s="136">
        <f t="shared" si="0"/>
        <v>0.12145199813311612</v>
      </c>
      <c r="S16" s="65">
        <v>14.269100807147488</v>
      </c>
      <c r="T16" s="17">
        <v>1.1248804417164406</v>
      </c>
      <c r="U16" s="238"/>
      <c r="V16" s="239"/>
      <c r="W16" s="134"/>
      <c r="X16" s="235"/>
      <c r="Y16" s="20">
        <v>14.279577083665734</v>
      </c>
      <c r="Z16" s="21">
        <v>1.0503324255774407</v>
      </c>
      <c r="AA16" s="20" t="e">
        <v>#NUM!</v>
      </c>
      <c r="AB16" s="21" t="e">
        <v>#NUM!</v>
      </c>
      <c r="AC16" s="20">
        <v>14.148588753644374</v>
      </c>
      <c r="AD16" s="21">
        <v>9.3428449167498506</v>
      </c>
      <c r="AE16" s="20">
        <v>25.349102597214518</v>
      </c>
      <c r="AF16" s="21">
        <v>4.8338114604881985</v>
      </c>
      <c r="AG16" s="20" t="e">
        <v>#NUM!</v>
      </c>
      <c r="AH16" s="21" t="e">
        <v>#NUM!</v>
      </c>
      <c r="AI16" s="23" t="e">
        <v>#NUM!</v>
      </c>
      <c r="AJ16" s="24">
        <v>1.2549336220335494E-3</v>
      </c>
      <c r="AK16" s="16">
        <v>19.080924976476066</v>
      </c>
      <c r="AL16" s="25">
        <v>429.61606151346143</v>
      </c>
      <c r="AM16" s="11">
        <v>6.0666267700090364</v>
      </c>
      <c r="AN16" s="10">
        <v>3.6968307488344329E-2</v>
      </c>
      <c r="AO16" s="11">
        <v>19.317934767703182</v>
      </c>
      <c r="AP16" s="25">
        <v>451.27456528512965</v>
      </c>
      <c r="AQ16" s="11">
        <v>7.892059033172929</v>
      </c>
      <c r="AR16" s="12">
        <v>3.343464792988166E-3</v>
      </c>
      <c r="AS16" s="11">
        <v>1081.2789406199381</v>
      </c>
      <c r="AT16" s="123">
        <f t="shared" si="1"/>
        <v>3.6152180693623047E-2</v>
      </c>
      <c r="AU16" s="10">
        <v>1.0215442241153915E-3</v>
      </c>
      <c r="AV16" s="11">
        <v>1081.3077415906901</v>
      </c>
      <c r="AW16" s="13">
        <v>2.2159458496584404E-3</v>
      </c>
      <c r="AX16" s="11">
        <v>7.892059033172929</v>
      </c>
      <c r="AY16" s="124">
        <f t="shared" si="2"/>
        <v>1.7488375459818957E-4</v>
      </c>
      <c r="AZ16" s="17">
        <v>7.2986243690099546E-3</v>
      </c>
      <c r="BA16" s="218" t="s">
        <v>387</v>
      </c>
      <c r="BB16" s="219" t="s">
        <v>387</v>
      </c>
      <c r="BC16" s="25">
        <v>450.94311909620478</v>
      </c>
      <c r="BD16" s="11">
        <v>7.3636365752082309</v>
      </c>
      <c r="BE16" s="10">
        <v>-2.726562377552858E-3</v>
      </c>
      <c r="BF16" s="16">
        <v>341.15299538465808</v>
      </c>
      <c r="BG16" s="10">
        <v>-8.3367148692823257E-4</v>
      </c>
      <c r="BH16" s="11">
        <v>-338.64183265637399</v>
      </c>
      <c r="BI16" s="63">
        <v>2.2175745845822714E-3</v>
      </c>
      <c r="BJ16" s="11">
        <v>7.3636365752082309</v>
      </c>
      <c r="BL16" s="13">
        <f t="shared" si="3"/>
        <v>0</v>
      </c>
      <c r="BM16" s="63">
        <f t="shared" si="4"/>
        <v>0</v>
      </c>
      <c r="BN16" s="12">
        <v>3.343464792988166E-3</v>
      </c>
      <c r="BO16" s="3">
        <v>3.6152180693623047E-2</v>
      </c>
      <c r="BP16" s="3">
        <v>0.83699999999999997</v>
      </c>
      <c r="BQ16" s="6">
        <v>0</v>
      </c>
      <c r="BR16" s="3">
        <v>0.12145199813311612</v>
      </c>
    </row>
    <row r="17" spans="1:150" s="44" customFormat="1" ht="14.1" customHeight="1">
      <c r="A17" s="172" t="s">
        <v>49</v>
      </c>
      <c r="B17" s="27">
        <v>-7.2405447536497483E-3</v>
      </c>
      <c r="C17" s="45">
        <v>40.972359323057077</v>
      </c>
      <c r="D17" s="29">
        <v>4.14759890012069E-2</v>
      </c>
      <c r="E17" s="30">
        <v>16.107065522691315</v>
      </c>
      <c r="F17" s="31">
        <v>0.22088294543550521</v>
      </c>
      <c r="G17" s="30">
        <v>12.226514335738669</v>
      </c>
      <c r="H17" s="32">
        <v>5.0304655801470593E-3</v>
      </c>
      <c r="I17" s="30">
        <v>3.705299569195482</v>
      </c>
      <c r="J17" s="34">
        <v>-0.61498125004639292</v>
      </c>
      <c r="K17" s="35">
        <v>82.855264240973497</v>
      </c>
      <c r="L17" s="35">
        <v>37.025774995694135</v>
      </c>
      <c r="M17" s="33">
        <v>-3.2921184054596653E-4</v>
      </c>
      <c r="N17" s="36">
        <v>0.1672722721717044</v>
      </c>
      <c r="O17" s="37">
        <v>3.9211337255503451E-2</v>
      </c>
      <c r="P17" s="31">
        <v>0.461619740410385</v>
      </c>
      <c r="Q17" s="38">
        <v>0.43710593293865002</v>
      </c>
      <c r="R17" s="136">
        <f t="shared" si="0"/>
        <v>0.10803866264923905</v>
      </c>
      <c r="S17" s="233">
        <v>17.072022867703478</v>
      </c>
      <c r="T17" s="36">
        <v>1.1590645280637484</v>
      </c>
      <c r="U17" s="238">
        <v>13.52335028723124</v>
      </c>
      <c r="V17" s="239">
        <v>0.90375840519410455</v>
      </c>
      <c r="W17" s="134">
        <v>15.132791344998276</v>
      </c>
      <c r="X17" s="235">
        <v>0.7266247282162428</v>
      </c>
      <c r="Y17" s="39">
        <v>14.462926001378072</v>
      </c>
      <c r="Z17" s="40">
        <v>0.79822205125981327</v>
      </c>
      <c r="AA17" s="39">
        <v>2179.5185260404087</v>
      </c>
      <c r="AB17" s="40">
        <v>443.36679429033092</v>
      </c>
      <c r="AC17" s="39">
        <v>51.110254323907085</v>
      </c>
      <c r="AD17" s="40">
        <v>13.464762203834191</v>
      </c>
      <c r="AE17" s="39">
        <v>23.876768640222508</v>
      </c>
      <c r="AF17" s="40">
        <v>3.6059862822662363</v>
      </c>
      <c r="AG17" s="39" t="e">
        <v>#NUM!</v>
      </c>
      <c r="AH17" s="40" t="e">
        <v>#NUM!</v>
      </c>
      <c r="AI17" s="41">
        <v>99.340801720011783</v>
      </c>
      <c r="AJ17" s="42">
        <v>1.182001141843747E-3</v>
      </c>
      <c r="AK17" s="35">
        <v>15.111410749968677</v>
      </c>
      <c r="AL17" s="43">
        <v>428.10664099391738</v>
      </c>
      <c r="AM17" s="30">
        <v>4.7315008783449048</v>
      </c>
      <c r="AN17" s="29">
        <v>4.14759890012069E-2</v>
      </c>
      <c r="AO17" s="30">
        <v>16.107065522691315</v>
      </c>
      <c r="AP17" s="43">
        <v>377.10129538929101</v>
      </c>
      <c r="AQ17" s="30">
        <v>6.7982569397543058</v>
      </c>
      <c r="AR17" s="31">
        <v>0.13620682848240198</v>
      </c>
      <c r="AS17" s="30">
        <v>25.470010501852489</v>
      </c>
      <c r="AT17" s="123">
        <f t="shared" si="1"/>
        <v>3.4691893518707988E-2</v>
      </c>
      <c r="AU17" s="29">
        <v>4.9801466451517541E-2</v>
      </c>
      <c r="AV17" s="30">
        <v>26.361671653811975</v>
      </c>
      <c r="AW17" s="32">
        <v>2.6518073849830593E-3</v>
      </c>
      <c r="AX17" s="30">
        <v>6.7982569397543058</v>
      </c>
      <c r="AY17" s="124">
        <f t="shared" si="2"/>
        <v>1.8027667957852802E-4</v>
      </c>
      <c r="AZ17" s="36">
        <v>0.25788413682678041</v>
      </c>
      <c r="BA17" s="210">
        <v>14.47</v>
      </c>
      <c r="BB17" s="211">
        <v>1.59</v>
      </c>
      <c r="BC17" s="43">
        <v>445.22010432296673</v>
      </c>
      <c r="BD17" s="30">
        <v>5.5252845523710432</v>
      </c>
      <c r="BE17" s="29">
        <v>9.691619571418196E-3</v>
      </c>
      <c r="BF17" s="35">
        <v>75.368533106248094</v>
      </c>
      <c r="BG17" s="29">
        <v>3.0013930043414905E-3</v>
      </c>
      <c r="BH17" s="30">
        <v>76.773065281616283</v>
      </c>
      <c r="BI17" s="90">
        <v>2.2460800630750288E-3</v>
      </c>
      <c r="BJ17" s="30">
        <v>5.5252845523710432</v>
      </c>
      <c r="BK17" s="3"/>
      <c r="BL17" s="13">
        <f t="shared" si="3"/>
        <v>2.3503969973990291E-3</v>
      </c>
      <c r="BM17" s="63">
        <f t="shared" si="4"/>
        <v>1.127319315841202E-4</v>
      </c>
      <c r="BN17" s="31">
        <v>0.13620682848240198</v>
      </c>
      <c r="BO17" s="3">
        <v>3.4691893518707988E-2</v>
      </c>
      <c r="BP17" s="3">
        <v>0.83699999999999997</v>
      </c>
      <c r="BQ17" s="6">
        <v>0</v>
      </c>
      <c r="BR17" s="3">
        <v>0.10803866264923905</v>
      </c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</row>
    <row r="18" spans="1:150" s="3" customFormat="1" ht="14.1" customHeight="1">
      <c r="A18" s="175" t="s">
        <v>50</v>
      </c>
      <c r="B18" s="46">
        <v>6.5236281933803214E-3</v>
      </c>
      <c r="C18" s="47">
        <v>44.866994761225335</v>
      </c>
      <c r="D18" s="48">
        <v>3.9482721241874866E-2</v>
      </c>
      <c r="E18" s="49">
        <v>16.644441890501362</v>
      </c>
      <c r="F18" s="50">
        <v>0.33587614654355763</v>
      </c>
      <c r="G18" s="49">
        <v>10.606302363435772</v>
      </c>
      <c r="H18" s="51">
        <v>4.5831911868890315E-3</v>
      </c>
      <c r="I18" s="49">
        <v>3.8764659470913418</v>
      </c>
      <c r="J18" s="53">
        <v>-0.86372143024906711</v>
      </c>
      <c r="K18" s="54">
        <v>85.001311506498098</v>
      </c>
      <c r="L18" s="54">
        <v>76.024965458794583</v>
      </c>
      <c r="M18" s="52">
        <v>-4.623126961676546E-4</v>
      </c>
      <c r="N18" s="55">
        <v>0.15501483057004331</v>
      </c>
      <c r="O18" s="56">
        <v>5.4890391890446186E-2</v>
      </c>
      <c r="P18" s="50">
        <v>0.92391267766416896</v>
      </c>
      <c r="Q18" s="57">
        <v>0.37583216317510898</v>
      </c>
      <c r="R18" s="137">
        <f t="shared" si="0"/>
        <v>0.21623488200650764</v>
      </c>
      <c r="S18" s="66">
        <v>11.903954147198487</v>
      </c>
      <c r="T18" s="55">
        <v>0.85219609499117444</v>
      </c>
      <c r="U18" s="240">
        <v>13.338761206782937</v>
      </c>
      <c r="V18" s="241">
        <v>0.55708461243435714</v>
      </c>
      <c r="W18" s="236">
        <v>13.671370844315582</v>
      </c>
      <c r="X18" s="237">
        <v>0.49720287496696181</v>
      </c>
      <c r="Y18" s="58">
        <v>13.237914932274764</v>
      </c>
      <c r="Z18" s="59">
        <v>0.6290994253261758</v>
      </c>
      <c r="AA18" s="58">
        <v>961.38160838391718</v>
      </c>
      <c r="AB18" s="59">
        <v>511.78366724514035</v>
      </c>
      <c r="AC18" s="58">
        <v>3.8702245053044453</v>
      </c>
      <c r="AD18" s="59">
        <v>5.2195679773568795</v>
      </c>
      <c r="AE18" s="58">
        <v>16.281325887512022</v>
      </c>
      <c r="AF18" s="59">
        <v>1.9868491457420245</v>
      </c>
      <c r="AG18" s="58" t="e">
        <v>#NUM!</v>
      </c>
      <c r="AH18" s="59" t="e">
        <v>#NUM!</v>
      </c>
      <c r="AI18" s="60">
        <v>98.850761981770276</v>
      </c>
      <c r="AJ18" s="61">
        <v>8.0584311551978871E-4</v>
      </c>
      <c r="AK18" s="54">
        <v>12.208154844859996</v>
      </c>
      <c r="AL18" s="62">
        <v>475.09507474931007</v>
      </c>
      <c r="AM18" s="49">
        <v>3.5448313112032124</v>
      </c>
      <c r="AN18" s="48">
        <v>3.9482721241874866E-2</v>
      </c>
      <c r="AO18" s="49">
        <v>16.644441890501362</v>
      </c>
      <c r="AP18" s="62">
        <v>541.03568925243053</v>
      </c>
      <c r="AQ18" s="49">
        <v>7.1655448234865373</v>
      </c>
      <c r="AR18" s="50">
        <v>7.1138004515547998E-2</v>
      </c>
      <c r="AS18" s="49">
        <v>25.052046228500519</v>
      </c>
      <c r="AT18" s="123">
        <f t="shared" si="1"/>
        <v>1.7821525777267873E-2</v>
      </c>
      <c r="AU18" s="48">
        <v>1.8129133174479752E-2</v>
      </c>
      <c r="AV18" s="49">
        <v>26.056670026162628</v>
      </c>
      <c r="AW18" s="51">
        <v>1.8483069044516042E-3</v>
      </c>
      <c r="AX18" s="49">
        <v>7.1655448234865373</v>
      </c>
      <c r="AY18" s="124">
        <f t="shared" si="2"/>
        <v>1.3244125971407619E-4</v>
      </c>
      <c r="AZ18" s="55">
        <v>0.27499848661750925</v>
      </c>
      <c r="BA18" s="212">
        <v>13.25</v>
      </c>
      <c r="BB18" s="213">
        <v>1.27</v>
      </c>
      <c r="BC18" s="62">
        <v>486.46614840510551</v>
      </c>
      <c r="BD18" s="49">
        <v>4.7571357527508962</v>
      </c>
      <c r="BE18" s="48">
        <v>2.0406823482601286E-2</v>
      </c>
      <c r="BF18" s="54">
        <v>77.066364681685187</v>
      </c>
      <c r="BG18" s="48">
        <v>5.7839437153147143E-3</v>
      </c>
      <c r="BH18" s="49">
        <v>79.34070633202036</v>
      </c>
      <c r="BI18" s="64">
        <v>2.0556414938193157E-3</v>
      </c>
      <c r="BJ18" s="49">
        <v>4.7571357527508962</v>
      </c>
      <c r="BL18" s="13">
        <f t="shared" si="3"/>
        <v>2.1231710995257558E-3</v>
      </c>
      <c r="BM18" s="63">
        <f t="shared" si="4"/>
        <v>7.713698809830305E-5</v>
      </c>
      <c r="BN18" s="50">
        <v>7.1138004515547998E-2</v>
      </c>
      <c r="BO18" s="3">
        <v>1.7821525777267873E-2</v>
      </c>
      <c r="BP18" s="3">
        <v>0.83599999999999997</v>
      </c>
      <c r="BQ18" s="6">
        <v>0</v>
      </c>
      <c r="BR18" s="3">
        <v>0.21623488200650764</v>
      </c>
    </row>
    <row r="19" spans="1:150" s="3" customFormat="1" ht="14.1" customHeight="1">
      <c r="A19" s="176"/>
      <c r="Q19" s="148" t="s">
        <v>395</v>
      </c>
      <c r="R19" s="242">
        <f>MEDIAN(R7:R18)</f>
        <v>0.11745787282082057</v>
      </c>
      <c r="T19" s="5"/>
      <c r="U19" s="242">
        <f>MEDIAN(U7:U18)</f>
        <v>14.354160895967468</v>
      </c>
      <c r="V19" s="243"/>
      <c r="W19" s="149">
        <f>MEDIAN(W7:W18)</f>
        <v>14.780220455871781</v>
      </c>
      <c r="X19" s="163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1"/>
      <c r="AU19" s="150"/>
      <c r="AV19" s="150"/>
      <c r="AW19" s="150"/>
      <c r="AX19" s="150"/>
      <c r="AY19" s="150"/>
      <c r="AZ19" s="150"/>
      <c r="BA19" s="187"/>
      <c r="BB19" s="200"/>
      <c r="BQ19" s="6"/>
    </row>
    <row r="20" spans="1:150" s="3" customFormat="1" ht="14.1" customHeight="1">
      <c r="A20" s="176"/>
      <c r="P20" s="148"/>
      <c r="R20" s="187"/>
      <c r="S20" s="176"/>
      <c r="T20" s="164"/>
      <c r="U20" s="187"/>
      <c r="V20" s="188"/>
      <c r="W20" s="187"/>
      <c r="X20" s="189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1"/>
      <c r="AU20" s="150"/>
      <c r="AV20" s="150"/>
      <c r="AW20" s="150"/>
      <c r="AX20" s="150"/>
      <c r="AY20" s="150"/>
      <c r="AZ20" s="150"/>
      <c r="BA20" s="187"/>
      <c r="BB20" s="200"/>
      <c r="BQ20" s="6"/>
    </row>
    <row r="21" spans="1:150" s="3" customFormat="1" ht="14.1" customHeight="1">
      <c r="A21" s="169" t="s">
        <v>340</v>
      </c>
      <c r="P21" s="144" t="s">
        <v>396</v>
      </c>
      <c r="Q21" s="145"/>
      <c r="R21" s="146">
        <v>3.9285714285714288</v>
      </c>
      <c r="S21" s="4"/>
      <c r="T21" s="5"/>
      <c r="U21" s="190"/>
      <c r="V21" s="190"/>
      <c r="W21" s="131"/>
      <c r="X21" s="164"/>
      <c r="Y21" s="4"/>
      <c r="Z21" s="5"/>
      <c r="AA21" s="4"/>
      <c r="AB21" s="4"/>
      <c r="AC21" s="4"/>
      <c r="AD21" s="4"/>
      <c r="AE21" s="4"/>
      <c r="AF21" s="4"/>
      <c r="AG21" s="4"/>
      <c r="AH21" s="4"/>
      <c r="AT21" s="123"/>
      <c r="BA21" s="199"/>
      <c r="BB21" s="200"/>
      <c r="BQ21" s="6"/>
    </row>
    <row r="22" spans="1:150" s="6" customFormat="1" ht="57.95" customHeight="1">
      <c r="A22" s="170" t="s">
        <v>0</v>
      </c>
      <c r="B22" s="7" t="s">
        <v>1</v>
      </c>
      <c r="C22" s="112" t="s">
        <v>2</v>
      </c>
      <c r="D22" s="111" t="s">
        <v>3</v>
      </c>
      <c r="E22" s="112" t="s">
        <v>2</v>
      </c>
      <c r="F22" s="111" t="s">
        <v>4</v>
      </c>
      <c r="G22" s="112" t="s">
        <v>2</v>
      </c>
      <c r="H22" s="111" t="s">
        <v>5</v>
      </c>
      <c r="I22" s="112" t="s">
        <v>2</v>
      </c>
      <c r="J22" s="116" t="s">
        <v>374</v>
      </c>
      <c r="K22" s="112" t="s">
        <v>7</v>
      </c>
      <c r="L22" s="112" t="s">
        <v>8</v>
      </c>
      <c r="M22" s="112" t="s">
        <v>6</v>
      </c>
      <c r="N22" s="112" t="s">
        <v>375</v>
      </c>
      <c r="O22" s="112" t="s">
        <v>376</v>
      </c>
      <c r="P22" s="111" t="s">
        <v>9</v>
      </c>
      <c r="Q22" s="112" t="s">
        <v>2</v>
      </c>
      <c r="R22" s="143" t="s">
        <v>397</v>
      </c>
      <c r="S22" s="133" t="s">
        <v>10</v>
      </c>
      <c r="T22" s="193" t="s">
        <v>399</v>
      </c>
      <c r="U22" s="125" t="s">
        <v>398</v>
      </c>
      <c r="V22" s="234" t="s">
        <v>399</v>
      </c>
      <c r="W22" s="128" t="s">
        <v>11</v>
      </c>
      <c r="X22" s="128" t="s">
        <v>399</v>
      </c>
      <c r="Y22" s="275" t="s">
        <v>12</v>
      </c>
      <c r="Z22" s="276"/>
      <c r="AA22" s="275" t="s">
        <v>13</v>
      </c>
      <c r="AB22" s="276"/>
      <c r="AC22" s="275" t="s">
        <v>14</v>
      </c>
      <c r="AD22" s="276"/>
      <c r="AE22" s="275" t="s">
        <v>15</v>
      </c>
      <c r="AF22" s="276"/>
      <c r="AG22" s="275" t="s">
        <v>16</v>
      </c>
      <c r="AH22" s="276"/>
      <c r="AI22" s="112" t="s">
        <v>17</v>
      </c>
      <c r="AJ22" s="111" t="s">
        <v>377</v>
      </c>
      <c r="AK22" s="112" t="s">
        <v>2</v>
      </c>
      <c r="AL22" s="111" t="s">
        <v>18</v>
      </c>
      <c r="AM22" s="112" t="s">
        <v>2</v>
      </c>
      <c r="AN22" s="111" t="s">
        <v>19</v>
      </c>
      <c r="AO22" s="112" t="s">
        <v>2</v>
      </c>
      <c r="AP22" s="111" t="s">
        <v>378</v>
      </c>
      <c r="AQ22" s="112" t="s">
        <v>2</v>
      </c>
      <c r="AR22" s="111" t="s">
        <v>379</v>
      </c>
      <c r="AS22" s="112" t="s">
        <v>2</v>
      </c>
      <c r="AT22" s="123"/>
      <c r="AU22" s="111" t="s">
        <v>380</v>
      </c>
      <c r="AV22" s="112" t="s">
        <v>2</v>
      </c>
      <c r="AW22" s="111" t="s">
        <v>381</v>
      </c>
      <c r="AX22" s="112" t="s">
        <v>2</v>
      </c>
      <c r="AY22" s="112"/>
      <c r="AZ22" s="112" t="s">
        <v>20</v>
      </c>
      <c r="BA22" s="277" t="s">
        <v>400</v>
      </c>
      <c r="BB22" s="279"/>
      <c r="BC22" s="111" t="s">
        <v>382</v>
      </c>
      <c r="BD22" s="112" t="s">
        <v>2</v>
      </c>
      <c r="BE22" s="111" t="s">
        <v>383</v>
      </c>
      <c r="BF22" s="112" t="s">
        <v>2</v>
      </c>
      <c r="BG22" s="111" t="s">
        <v>384</v>
      </c>
      <c r="BH22" s="112" t="s">
        <v>2</v>
      </c>
      <c r="BI22" s="111" t="s">
        <v>385</v>
      </c>
      <c r="BJ22" s="112" t="s">
        <v>2</v>
      </c>
      <c r="BL22" s="111" t="s">
        <v>393</v>
      </c>
      <c r="BN22" s="111" t="s">
        <v>379</v>
      </c>
      <c r="BR22" s="6">
        <v>3.9285714285714288</v>
      </c>
    </row>
    <row r="23" spans="1:150" s="3" customFormat="1" ht="14.1" customHeight="1">
      <c r="A23" s="173" t="s">
        <v>308</v>
      </c>
      <c r="B23" s="8">
        <v>-2.1232584051399783E-2</v>
      </c>
      <c r="C23" s="16">
        <v>113.79551078907923</v>
      </c>
      <c r="D23" s="10">
        <v>7.2404733509046595E-2</v>
      </c>
      <c r="E23" s="11">
        <v>17.410814667534687</v>
      </c>
      <c r="F23" s="12">
        <v>0.25409443425167233</v>
      </c>
      <c r="G23" s="11">
        <v>17.624148116861026</v>
      </c>
      <c r="H23" s="13">
        <v>5.2134242371603837E-3</v>
      </c>
      <c r="I23" s="11">
        <v>4.5027471751307369</v>
      </c>
      <c r="J23" s="15">
        <v>3.3020645686444521</v>
      </c>
      <c r="K23" s="16">
        <v>37.389324798795599</v>
      </c>
      <c r="L23" s="16">
        <v>19.795947005320752</v>
      </c>
      <c r="M23" s="14">
        <v>1.7673560780152979E-3</v>
      </c>
      <c r="N23" s="18">
        <v>6.3833476621950658E-2</v>
      </c>
      <c r="O23" s="18">
        <v>1.2389043843108816E-2</v>
      </c>
      <c r="P23" s="12">
        <v>0.546926518907211</v>
      </c>
      <c r="Q23" s="19">
        <v>0.80217633708340996</v>
      </c>
      <c r="R23" s="135">
        <f t="shared" ref="R23:R37" si="5">P23/R$21</f>
        <v>0.13921765935819916</v>
      </c>
      <c r="S23" s="20">
        <v>18.479483633860585</v>
      </c>
      <c r="T23" s="21">
        <v>5.9904384514793474</v>
      </c>
      <c r="U23" s="244"/>
      <c r="V23" s="245"/>
      <c r="W23" s="256"/>
      <c r="X23" s="257"/>
      <c r="Y23" s="20">
        <v>12.678561931244346</v>
      </c>
      <c r="Z23" s="21">
        <v>0.54137889568933295</v>
      </c>
      <c r="AA23" s="20">
        <v>3413.8646012955451</v>
      </c>
      <c r="AB23" s="21">
        <v>951.48789290118657</v>
      </c>
      <c r="AC23" s="20">
        <v>81.393975144268524</v>
      </c>
      <c r="AD23" s="21">
        <v>72.044263940359755</v>
      </c>
      <c r="AE23" s="20">
        <v>14.113491608821018</v>
      </c>
      <c r="AF23" s="21">
        <v>3.6392642871308292</v>
      </c>
      <c r="AG23" s="20">
        <v>-433.89257131612345</v>
      </c>
      <c r="AH23" s="21">
        <v>929.97183382882622</v>
      </c>
      <c r="AI23" s="23">
        <v>99.588843515445262</v>
      </c>
      <c r="AJ23" s="24">
        <v>6.9850884110222999E-4</v>
      </c>
      <c r="AK23" s="16">
        <v>25.794715590838805</v>
      </c>
      <c r="AL23" s="25">
        <v>486.52984874436692</v>
      </c>
      <c r="AM23" s="11">
        <v>3.0342526489788906</v>
      </c>
      <c r="AN23" s="10">
        <v>7.2404733509046595E-2</v>
      </c>
      <c r="AO23" s="11">
        <v>17.410814667534687</v>
      </c>
      <c r="AP23" s="25">
        <v>348.34192244339533</v>
      </c>
      <c r="AQ23" s="11">
        <v>32.463183807300261</v>
      </c>
      <c r="AR23" s="12">
        <v>0.28943276447458305</v>
      </c>
      <c r="AS23" s="11">
        <v>61.172265110115319</v>
      </c>
      <c r="AT23" s="123">
        <f t="shared" si="1"/>
        <v>0.1770525779999276</v>
      </c>
      <c r="AU23" s="12">
        <v>0.11456269542819754</v>
      </c>
      <c r="AV23" s="11">
        <v>69.2524679820784</v>
      </c>
      <c r="AW23" s="13">
        <v>2.8707426111265646E-3</v>
      </c>
      <c r="AX23" s="11">
        <v>32.463183807300261</v>
      </c>
      <c r="AY23" s="124">
        <f t="shared" ref="AY23:AY37" si="6">AW23/100*AX23</f>
        <v>9.3193445048450759E-4</v>
      </c>
      <c r="AZ23" s="11">
        <v>0.46876573143503408</v>
      </c>
      <c r="BA23" s="220" t="s">
        <v>387</v>
      </c>
      <c r="BB23" s="221" t="s">
        <v>387</v>
      </c>
      <c r="BC23" s="25">
        <v>507.95011406229492</v>
      </c>
      <c r="BD23" s="11">
        <v>4.2742343716699818</v>
      </c>
      <c r="BE23" s="10">
        <v>3.8763603425190661E-2</v>
      </c>
      <c r="BF23" s="16">
        <v>35.410385054261205</v>
      </c>
      <c r="BG23" s="10">
        <v>1.0522146746894542E-2</v>
      </c>
      <c r="BH23" s="11">
        <v>37.669403428417027</v>
      </c>
      <c r="BI23" s="63">
        <v>1.9686972643879752E-3</v>
      </c>
      <c r="BJ23" s="11">
        <v>4.2742343716699818</v>
      </c>
      <c r="BL23" s="13">
        <f t="shared" ref="BL23:BL37" si="7">EXP(1000000*$BL$2*W23)-1</f>
        <v>0</v>
      </c>
      <c r="BM23" s="63">
        <f t="shared" ref="BM23:BM37" si="8">EXP(1000000*$BL$2*X23)-1</f>
        <v>0</v>
      </c>
      <c r="BN23" s="12">
        <v>0.28943276447458305</v>
      </c>
      <c r="BO23" s="3">
        <v>0.1770525779999276</v>
      </c>
      <c r="BP23" s="3">
        <v>0.83699999999999997</v>
      </c>
      <c r="BQ23" s="6">
        <v>0</v>
      </c>
      <c r="BR23" s="3">
        <v>0.13921765935819916</v>
      </c>
    </row>
    <row r="24" spans="1:150" s="3" customFormat="1" ht="14.1" customHeight="1">
      <c r="A24" s="172" t="s">
        <v>309</v>
      </c>
      <c r="B24" s="8">
        <v>7.5045433486718056E-3</v>
      </c>
      <c r="C24" s="16">
        <v>270.21569485443388</v>
      </c>
      <c r="D24" s="10">
        <v>8.600476536536017E-2</v>
      </c>
      <c r="E24" s="11">
        <v>13.257851539032114</v>
      </c>
      <c r="F24" s="12">
        <v>0.25325127715072815</v>
      </c>
      <c r="G24" s="11">
        <v>16.310175477145837</v>
      </c>
      <c r="H24" s="13">
        <v>6.0999407403830178E-3</v>
      </c>
      <c r="I24" s="11">
        <v>4.4332598492488318</v>
      </c>
      <c r="J24" s="15">
        <v>5.0162232167369565</v>
      </c>
      <c r="K24" s="16">
        <v>31.3747830672276</v>
      </c>
      <c r="L24" s="16">
        <v>15.446962463961876</v>
      </c>
      <c r="M24" s="14">
        <v>2.6852563382862072E-3</v>
      </c>
      <c r="N24" s="18">
        <v>6.4617763860101152E-2</v>
      </c>
      <c r="O24" s="18">
        <v>1.0276422776288839E-2</v>
      </c>
      <c r="P24" s="12">
        <v>0.50858398577869801</v>
      </c>
      <c r="Q24" s="19">
        <v>0.90762944914683596</v>
      </c>
      <c r="R24" s="136">
        <f t="shared" si="5"/>
        <v>0.12945774183457767</v>
      </c>
      <c r="S24" s="20">
        <v>13.975865159763236</v>
      </c>
      <c r="T24" s="21">
        <v>6.1624497772929168</v>
      </c>
      <c r="U24" s="244">
        <v>15.533233170772569</v>
      </c>
      <c r="V24" s="245">
        <v>0.47950160285749932</v>
      </c>
      <c r="W24" s="256">
        <v>15.437469780734851</v>
      </c>
      <c r="X24" s="258">
        <v>0.47968624023100986</v>
      </c>
      <c r="Y24" s="20">
        <v>15.474463079571265</v>
      </c>
      <c r="Z24" s="21">
        <v>0.59686545786716849</v>
      </c>
      <c r="AA24" s="20">
        <v>-603.18552818400849</v>
      </c>
      <c r="AB24" s="21">
        <v>11701.507674278389</v>
      </c>
      <c r="AC24" s="20">
        <v>-3.6533041918820999</v>
      </c>
      <c r="AD24" s="21">
        <v>-78.537715430279363</v>
      </c>
      <c r="AE24" s="20">
        <v>15.002453255073284</v>
      </c>
      <c r="AF24" s="21">
        <v>4.1506817864953431</v>
      </c>
      <c r="AG24" s="20">
        <v>110.6845477828645</v>
      </c>
      <c r="AH24" s="21">
        <v>588.63362082500498</v>
      </c>
      <c r="AI24" s="23">
        <v>102.42973279329135</v>
      </c>
      <c r="AJ24" s="24">
        <v>7.4252190780210725E-4</v>
      </c>
      <c r="AK24" s="16">
        <v>27.676956033219675</v>
      </c>
      <c r="AL24" s="25">
        <v>396.1607131475937</v>
      </c>
      <c r="AM24" s="11">
        <v>2.7136022348223858</v>
      </c>
      <c r="AN24" s="10">
        <v>8.600476536536017E-2</v>
      </c>
      <c r="AO24" s="11">
        <v>13.257851539032114</v>
      </c>
      <c r="AP24" s="25">
        <v>460.75349904280904</v>
      </c>
      <c r="AQ24" s="11">
        <v>44.141326743120807</v>
      </c>
      <c r="AR24" s="12">
        <v>3.6384265600705477E-2</v>
      </c>
      <c r="AS24" s="11">
        <v>430.15011978540673</v>
      </c>
      <c r="AT24" s="123">
        <f t="shared" si="1"/>
        <v>0.15650696206447515</v>
      </c>
      <c r="AU24" s="12">
        <v>1.0887953214565101E-2</v>
      </c>
      <c r="AV24" s="11">
        <v>432.40904509277175</v>
      </c>
      <c r="AW24" s="13">
        <v>2.1703579073787762E-3</v>
      </c>
      <c r="AX24" s="11">
        <v>44.141326743120807</v>
      </c>
      <c r="AY24" s="124">
        <f t="shared" si="6"/>
        <v>9.5802477539122489E-4</v>
      </c>
      <c r="AZ24" s="11">
        <v>0.10208233903536974</v>
      </c>
      <c r="BA24" s="208">
        <v>15.44</v>
      </c>
      <c r="BB24" s="209">
        <v>1.2</v>
      </c>
      <c r="BC24" s="25">
        <v>416.08422941521076</v>
      </c>
      <c r="BD24" s="11">
        <v>3.8617309177853043</v>
      </c>
      <c r="BE24" s="10">
        <v>4.8254112322062268E-2</v>
      </c>
      <c r="BF24" s="16">
        <v>24.933644494154322</v>
      </c>
      <c r="BG24" s="10">
        <v>1.5990216731638331E-2</v>
      </c>
      <c r="BH24" s="11">
        <v>27.008676280581252</v>
      </c>
      <c r="BI24" s="63">
        <v>2.4033595346919512E-3</v>
      </c>
      <c r="BJ24" s="11">
        <v>3.8617309177853043</v>
      </c>
      <c r="BL24" s="13">
        <f t="shared" si="7"/>
        <v>2.3977757742226213E-3</v>
      </c>
      <c r="BM24" s="63">
        <f t="shared" si="8"/>
        <v>7.4419323360386258E-5</v>
      </c>
      <c r="BN24" s="12">
        <v>3.6384265600705477E-2</v>
      </c>
      <c r="BO24" s="3">
        <v>0.15650696206447515</v>
      </c>
      <c r="BP24" s="3">
        <v>0.83699999999999997</v>
      </c>
      <c r="BQ24" s="6">
        <v>0</v>
      </c>
      <c r="BR24" s="3">
        <v>0.12945774183457767</v>
      </c>
    </row>
    <row r="25" spans="1:150" s="3" customFormat="1" ht="14.1" customHeight="1">
      <c r="A25" s="172" t="s">
        <v>310</v>
      </c>
      <c r="B25" s="8">
        <v>7.5117221344903158E-3</v>
      </c>
      <c r="C25" s="16">
        <v>61.149589354312177</v>
      </c>
      <c r="D25" s="10">
        <v>5.4927759212232682E-2</v>
      </c>
      <c r="E25" s="11">
        <v>6.3177342924113349</v>
      </c>
      <c r="F25" s="12">
        <v>0.22536771373855227</v>
      </c>
      <c r="G25" s="11">
        <v>7.5313963633045766</v>
      </c>
      <c r="H25" s="13">
        <v>5.4852213850182657E-3</v>
      </c>
      <c r="I25" s="11">
        <v>1.9653170936618267</v>
      </c>
      <c r="J25" s="15">
        <v>1.0858873693542679</v>
      </c>
      <c r="K25" s="16">
        <v>173.53903438821601</v>
      </c>
      <c r="L25" s="16">
        <v>120.57806672494831</v>
      </c>
      <c r="M25" s="14">
        <v>5.8129110592495961E-4</v>
      </c>
      <c r="N25" s="18">
        <v>0.33750075654198658</v>
      </c>
      <c r="O25" s="18">
        <v>6.991337994336734E-2</v>
      </c>
      <c r="P25" s="12">
        <v>0.71774712453585898</v>
      </c>
      <c r="Q25" s="19">
        <v>0.34160574080358502</v>
      </c>
      <c r="R25" s="136">
        <f t="shared" si="5"/>
        <v>0.18269926806367318</v>
      </c>
      <c r="S25" s="20">
        <v>12.672212424437605</v>
      </c>
      <c r="T25" s="21">
        <v>1.2866187625429792</v>
      </c>
      <c r="U25" s="244">
        <v>14.193879836118604</v>
      </c>
      <c r="V25" s="245">
        <v>0.36463989519771661</v>
      </c>
      <c r="W25" s="256">
        <v>14.578453250013588</v>
      </c>
      <c r="X25" s="258">
        <v>0.2861045800321555</v>
      </c>
      <c r="Y25" s="20">
        <v>14.76530842573035</v>
      </c>
      <c r="Z25" s="21">
        <v>0.34641992059604149</v>
      </c>
      <c r="AA25" s="20">
        <v>1003.8547090358729</v>
      </c>
      <c r="AB25" s="21">
        <v>370.07037606039825</v>
      </c>
      <c r="AC25" s="20">
        <v>-4.1626952928548322</v>
      </c>
      <c r="AD25" s="21">
        <v>-11.435035399709346</v>
      </c>
      <c r="AE25" s="20">
        <v>13.07603550575133</v>
      </c>
      <c r="AF25" s="21">
        <v>1.1771851649355769</v>
      </c>
      <c r="AG25" s="20">
        <v>465.52525860349454</v>
      </c>
      <c r="AH25" s="21">
        <v>190.90290372726139</v>
      </c>
      <c r="AI25" s="23">
        <v>98.832236270485296</v>
      </c>
      <c r="AJ25" s="24">
        <v>6.4714616542937975E-4</v>
      </c>
      <c r="AK25" s="16">
        <v>9.0055276135476738</v>
      </c>
      <c r="AL25" s="25">
        <v>436.89175519822345</v>
      </c>
      <c r="AM25" s="11">
        <v>1.9132125261954713</v>
      </c>
      <c r="AN25" s="10">
        <v>5.4927759212232682E-2</v>
      </c>
      <c r="AO25" s="11">
        <v>6.3177342924113349</v>
      </c>
      <c r="AP25" s="25">
        <v>508.20487663028791</v>
      </c>
      <c r="AQ25" s="11">
        <v>10.163053904742263</v>
      </c>
      <c r="AR25" s="12">
        <v>7.2670106814202898E-2</v>
      </c>
      <c r="AS25" s="11">
        <v>18.233276355963628</v>
      </c>
      <c r="AT25" s="123">
        <f t="shared" si="1"/>
        <v>1.3250141403607571E-2</v>
      </c>
      <c r="AU25" s="12">
        <v>1.9715974380213455E-2</v>
      </c>
      <c r="AV25" s="11">
        <v>20.874386969289404</v>
      </c>
      <c r="AW25" s="13">
        <v>1.9677103585282719E-3</v>
      </c>
      <c r="AX25" s="11">
        <v>10.163053904742263</v>
      </c>
      <c r="AY25" s="124">
        <f t="shared" si="6"/>
        <v>1.9997946442642552E-4</v>
      </c>
      <c r="AZ25" s="11">
        <v>0.48686717936647644</v>
      </c>
      <c r="BA25" s="208">
        <v>14.58</v>
      </c>
      <c r="BB25" s="209">
        <v>0.66</v>
      </c>
      <c r="BC25" s="25">
        <v>436.09209916445161</v>
      </c>
      <c r="BD25" s="11">
        <v>2.3488625770570208</v>
      </c>
      <c r="BE25" s="10">
        <v>5.6358553453397027E-2</v>
      </c>
      <c r="BF25" s="16">
        <v>8.6178365956913474</v>
      </c>
      <c r="BG25" s="10">
        <v>1.7818982194456181E-2</v>
      </c>
      <c r="BH25" s="11">
        <v>9.5672854040678441</v>
      </c>
      <c r="BI25" s="63">
        <v>2.2930935963205723E-3</v>
      </c>
      <c r="BJ25" s="11">
        <v>2.3488625770570208</v>
      </c>
      <c r="BL25" s="13">
        <f t="shared" si="7"/>
        <v>2.2642008382582901E-3</v>
      </c>
      <c r="BM25" s="63">
        <f t="shared" si="8"/>
        <v>4.4386075228386446E-5</v>
      </c>
      <c r="BN25" s="12">
        <v>7.2670106814202898E-2</v>
      </c>
      <c r="BO25" s="3">
        <v>1.3250141403607571E-2</v>
      </c>
      <c r="BP25" s="3">
        <v>0.83699999999999997</v>
      </c>
      <c r="BQ25" s="6">
        <v>0</v>
      </c>
      <c r="BR25" s="3">
        <v>0.18269926806367318</v>
      </c>
    </row>
    <row r="26" spans="1:150" s="3" customFormat="1" ht="14.1" customHeight="1">
      <c r="A26" s="172" t="s">
        <v>311</v>
      </c>
      <c r="B26" s="8">
        <v>-2.4285987848563853E-2</v>
      </c>
      <c r="C26" s="16">
        <v>74.756845868070869</v>
      </c>
      <c r="D26" s="10">
        <v>6.3068943329463611E-2</v>
      </c>
      <c r="E26" s="11">
        <v>16.666117703342966</v>
      </c>
      <c r="F26" s="12">
        <v>0.27581411870506939</v>
      </c>
      <c r="G26" s="11">
        <v>15.43761129177666</v>
      </c>
      <c r="H26" s="13">
        <v>5.5650735750171678E-3</v>
      </c>
      <c r="I26" s="11">
        <v>8.204145672574894</v>
      </c>
      <c r="J26" s="15">
        <v>2.1174383659377738</v>
      </c>
      <c r="K26" s="16">
        <v>40.590525463962798</v>
      </c>
      <c r="L26" s="16">
        <v>22.110769611334213</v>
      </c>
      <c r="M26" s="14">
        <v>1.1334032931633721E-3</v>
      </c>
      <c r="N26" s="18">
        <v>7.6136506859122877E-2</v>
      </c>
      <c r="O26" s="18">
        <v>1.822602444254769E-2</v>
      </c>
      <c r="P26" s="12">
        <v>0.56270335866399401</v>
      </c>
      <c r="Q26" s="19">
        <v>0.80523529106056901</v>
      </c>
      <c r="R26" s="136">
        <f t="shared" si="5"/>
        <v>0.14323358220538029</v>
      </c>
      <c r="S26" s="20">
        <v>20.871980937435509</v>
      </c>
      <c r="T26" s="21">
        <v>5.3821443095669217</v>
      </c>
      <c r="U26" s="244">
        <v>9.5775717773145068</v>
      </c>
      <c r="V26" s="245">
        <v>2.4063209184357248</v>
      </c>
      <c r="W26" s="256">
        <v>14.061109218381493</v>
      </c>
      <c r="X26" s="258">
        <v>1.5681133543218935</v>
      </c>
      <c r="Y26" s="20">
        <v>13.631220014806498</v>
      </c>
      <c r="Z26" s="21">
        <v>1.7857781942092412</v>
      </c>
      <c r="AA26" s="20">
        <v>3492.5007398373036</v>
      </c>
      <c r="AB26" s="21">
        <v>631.61559671776524</v>
      </c>
      <c r="AC26" s="20">
        <v>96.987889630927555</v>
      </c>
      <c r="AD26" s="21">
        <v>58.839396493130309</v>
      </c>
      <c r="AE26" s="20">
        <v>18.587157643824074</v>
      </c>
      <c r="AF26" s="21">
        <v>4.1887658940599035</v>
      </c>
      <c r="AG26" s="20" t="e">
        <v>#NUM!</v>
      </c>
      <c r="AH26" s="21" t="e">
        <v>#NUM!</v>
      </c>
      <c r="AI26" s="23">
        <v>99.548988952665241</v>
      </c>
      <c r="AJ26" s="24">
        <v>9.2002258580459184E-4</v>
      </c>
      <c r="AK26" s="16">
        <v>22.546170120929471</v>
      </c>
      <c r="AL26" s="25">
        <v>448.26023693493619</v>
      </c>
      <c r="AM26" s="11">
        <v>11.077435850039189</v>
      </c>
      <c r="AN26" s="10">
        <v>6.3068943329463611E-2</v>
      </c>
      <c r="AO26" s="11">
        <v>16.666117703342966</v>
      </c>
      <c r="AP26" s="25">
        <v>308.35519841085983</v>
      </c>
      <c r="AQ26" s="11">
        <v>25.828224400819828</v>
      </c>
      <c r="AR26" s="12">
        <v>0.30448619942841365</v>
      </c>
      <c r="AS26" s="11">
        <v>40.842098656402499</v>
      </c>
      <c r="AT26" s="123">
        <f t="shared" si="1"/>
        <v>0.12435855396568317</v>
      </c>
      <c r="AU26" s="12">
        <v>0.13614998999060526</v>
      </c>
      <c r="AV26" s="11">
        <v>48.323640160468244</v>
      </c>
      <c r="AW26" s="13">
        <v>3.2430132689625557E-3</v>
      </c>
      <c r="AX26" s="11">
        <v>25.828224400819828</v>
      </c>
      <c r="AY26" s="124">
        <f t="shared" si="6"/>
        <v>8.3761274445601154E-4</v>
      </c>
      <c r="AZ26" s="11">
        <v>0.53448424653134741</v>
      </c>
      <c r="BA26" s="208">
        <v>13.64</v>
      </c>
      <c r="BB26" s="209">
        <v>3.57</v>
      </c>
      <c r="BC26" s="25">
        <v>472.41559941752155</v>
      </c>
      <c r="BD26" s="11">
        <v>13.114504131371739</v>
      </c>
      <c r="BE26" s="10">
        <v>2.1386946797096171E-2</v>
      </c>
      <c r="BF26" s="16">
        <v>58.329891149302391</v>
      </c>
      <c r="BG26" s="10">
        <v>6.2420297467303525E-3</v>
      </c>
      <c r="BH26" s="11">
        <v>60.674253829959994</v>
      </c>
      <c r="BI26" s="63">
        <v>2.116780227479742E-3</v>
      </c>
      <c r="BJ26" s="11">
        <v>13.114504131371739</v>
      </c>
      <c r="BL26" s="13">
        <f t="shared" si="7"/>
        <v>2.1837637149648703E-3</v>
      </c>
      <c r="BM26" s="63">
        <f t="shared" si="8"/>
        <v>2.4330026198970955E-4</v>
      </c>
      <c r="BN26" s="12">
        <v>0.30448619942841365</v>
      </c>
      <c r="BO26" s="3">
        <v>0.12435855396568317</v>
      </c>
      <c r="BP26" s="3">
        <v>0.83699999999999997</v>
      </c>
      <c r="BQ26" s="6">
        <v>0</v>
      </c>
      <c r="BR26" s="3">
        <v>0.14323358220538029</v>
      </c>
    </row>
    <row r="27" spans="1:150" s="3" customFormat="1" ht="14.1" customHeight="1">
      <c r="A27" s="174" t="s">
        <v>312</v>
      </c>
      <c r="B27" s="8">
        <v>2.8497906938864458E-2</v>
      </c>
      <c r="C27" s="16">
        <v>52.557301001560575</v>
      </c>
      <c r="D27" s="10">
        <v>8.0389979363223785E-2</v>
      </c>
      <c r="E27" s="11">
        <v>10.404340834961511</v>
      </c>
      <c r="F27" s="12">
        <v>0.33206141928105715</v>
      </c>
      <c r="G27" s="11">
        <v>11.548637327843858</v>
      </c>
      <c r="H27" s="13">
        <v>5.5454013789652378E-3</v>
      </c>
      <c r="I27" s="11">
        <v>3.8800048004122853</v>
      </c>
      <c r="J27" s="15">
        <v>4.3085147711100893</v>
      </c>
      <c r="K27" s="16">
        <v>55.719381520455599</v>
      </c>
      <c r="L27" s="16">
        <v>34.445846062224099</v>
      </c>
      <c r="M27" s="14">
        <v>2.3062228911945172E-3</v>
      </c>
      <c r="N27" s="18">
        <v>0.10703148644279532</v>
      </c>
      <c r="O27" s="18">
        <v>2.7448108718910118E-2</v>
      </c>
      <c r="P27" s="12">
        <v>0.63860290640904704</v>
      </c>
      <c r="Q27" s="19">
        <v>1.12611634944158</v>
      </c>
      <c r="R27" s="136">
        <f t="shared" si="5"/>
        <v>0.16255346708593923</v>
      </c>
      <c r="S27" s="20">
        <v>7.0403289145752277</v>
      </c>
      <c r="T27" s="21">
        <v>4.2117192732771045</v>
      </c>
      <c r="U27" s="244">
        <v>14.49151689504548</v>
      </c>
      <c r="V27" s="245">
        <v>0.24793458864815063</v>
      </c>
      <c r="W27" s="256">
        <v>14.399425889629915</v>
      </c>
      <c r="X27" s="258">
        <v>0.24692589770380077</v>
      </c>
      <c r="Y27" s="20">
        <v>14.009761433060422</v>
      </c>
      <c r="Z27" s="21">
        <v>0.38179988604647824</v>
      </c>
      <c r="AA27" s="20">
        <v>4886.0950075497994</v>
      </c>
      <c r="AB27" s="21">
        <v>1438.6591403234736</v>
      </c>
      <c r="AC27" s="20">
        <v>-56.882382977256896</v>
      </c>
      <c r="AD27" s="21">
        <v>-43.395587120091868</v>
      </c>
      <c r="AE27" s="20">
        <v>17.96830503777354</v>
      </c>
      <c r="AF27" s="21">
        <v>2.73418397023051</v>
      </c>
      <c r="AG27" s="20" t="e">
        <v>#NUM!</v>
      </c>
      <c r="AH27" s="21" t="e">
        <v>#NUM!</v>
      </c>
      <c r="AI27" s="23">
        <v>99.903631803053884</v>
      </c>
      <c r="AJ27" s="24">
        <v>8.8937715326387057E-4</v>
      </c>
      <c r="AK27" s="16">
        <v>15.223469684900321</v>
      </c>
      <c r="AL27" s="25">
        <v>427.91862500011774</v>
      </c>
      <c r="AM27" s="11">
        <v>1.312150435922504</v>
      </c>
      <c r="AN27" s="10">
        <v>8.0389979363223785E-2</v>
      </c>
      <c r="AO27" s="11">
        <v>10.404340834961511</v>
      </c>
      <c r="AP27" s="25">
        <v>915.14114419597001</v>
      </c>
      <c r="AQ27" s="11">
        <v>59.855435984236401</v>
      </c>
      <c r="AR27" s="12">
        <v>0.78059528524687138</v>
      </c>
      <c r="AS27" s="11">
        <v>100.84899148911612</v>
      </c>
      <c r="AT27" s="123">
        <f t="shared" si="1"/>
        <v>0.78722247278305901</v>
      </c>
      <c r="AU27" s="12">
        <v>0.11760861000780319</v>
      </c>
      <c r="AV27" s="11">
        <v>117.27400522381265</v>
      </c>
      <c r="AW27" s="13">
        <v>1.0927276151249715E-3</v>
      </c>
      <c r="AX27" s="11">
        <v>59.855435984236401</v>
      </c>
      <c r="AY27" s="124">
        <f t="shared" si="6"/>
        <v>6.5405687815320041E-4</v>
      </c>
      <c r="AZ27" s="11">
        <v>0.51038962871614002</v>
      </c>
      <c r="BA27" s="208">
        <v>14</v>
      </c>
      <c r="BB27" s="209">
        <v>0.76</v>
      </c>
      <c r="BC27" s="25">
        <v>459.637508419055</v>
      </c>
      <c r="BD27" s="11">
        <v>2.7282042893112863</v>
      </c>
      <c r="BE27" s="10">
        <v>2.4338606206941865E-2</v>
      </c>
      <c r="BF27" s="16">
        <v>46.301650923201912</v>
      </c>
      <c r="BG27" s="10">
        <v>7.3009860212574947E-3</v>
      </c>
      <c r="BH27" s="11">
        <v>48.403624008678101</v>
      </c>
      <c r="BI27" s="63">
        <v>2.1756274927160479E-3</v>
      </c>
      <c r="BJ27" s="11">
        <v>2.7282042893112863</v>
      </c>
      <c r="BL27" s="13">
        <f t="shared" si="7"/>
        <v>2.2363647700227585E-3</v>
      </c>
      <c r="BM27" s="63">
        <f t="shared" si="8"/>
        <v>3.8307803958081976E-5</v>
      </c>
      <c r="BN27" s="12">
        <v>0.78059528524687138</v>
      </c>
      <c r="BO27" s="3">
        <v>0.78722247278305901</v>
      </c>
      <c r="BP27" s="3">
        <v>0.83699999999999997</v>
      </c>
      <c r="BQ27" s="6">
        <v>0</v>
      </c>
      <c r="BR27" s="3">
        <v>0.16255346708593923</v>
      </c>
    </row>
    <row r="28" spans="1:150" s="3" customFormat="1" ht="14.1" customHeight="1">
      <c r="A28" s="174" t="s">
        <v>313</v>
      </c>
      <c r="B28" s="8">
        <v>3.3761598086852043E-2</v>
      </c>
      <c r="C28" s="16">
        <v>78.800669231531927</v>
      </c>
      <c r="D28" s="10">
        <v>0.10850122072896386</v>
      </c>
      <c r="E28" s="11">
        <v>13.298077555840971</v>
      </c>
      <c r="F28" s="12">
        <v>0.40197681799737872</v>
      </c>
      <c r="G28" s="11">
        <v>15.560080541600124</v>
      </c>
      <c r="H28" s="13">
        <v>5.8957029092971212E-3</v>
      </c>
      <c r="I28" s="11">
        <v>10.388930997497745</v>
      </c>
      <c r="J28" s="15">
        <v>7.8671119965396059</v>
      </c>
      <c r="K28" s="16">
        <v>24.671938396806901</v>
      </c>
      <c r="L28" s="16">
        <v>14.179529657933806</v>
      </c>
      <c r="M28" s="14">
        <v>4.2110366884818675E-3</v>
      </c>
      <c r="N28" s="18">
        <v>4.5529765988709225E-2</v>
      </c>
      <c r="O28" s="18">
        <v>1.1946849252938095E-2</v>
      </c>
      <c r="P28" s="12">
        <v>0.59368882578522197</v>
      </c>
      <c r="Q28" s="19">
        <v>0.95105367842206601</v>
      </c>
      <c r="R28" s="136">
        <f t="shared" si="5"/>
        <v>0.1511207920180565</v>
      </c>
      <c r="S28" s="20">
        <v>5.5481691579491814</v>
      </c>
      <c r="T28" s="21">
        <v>7.4760523000398047</v>
      </c>
      <c r="U28" s="244">
        <v>13.927400842079237</v>
      </c>
      <c r="V28" s="245">
        <v>1.0641240805561634</v>
      </c>
      <c r="W28" s="256">
        <v>13.834106130085599</v>
      </c>
      <c r="X28" s="258">
        <v>1.0658305229620333</v>
      </c>
      <c r="Y28" s="20">
        <v>13.313861052824368</v>
      </c>
      <c r="Z28" s="21">
        <v>1.3496812135435077</v>
      </c>
      <c r="AA28" s="20">
        <v>5414.2187611634572</v>
      </c>
      <c r="AB28" s="21">
        <v>2693.5902134865214</v>
      </c>
      <c r="AC28" s="20">
        <v>-71.671756540635783</v>
      </c>
      <c r="AD28" s="21">
        <v>-82.748699088066473</v>
      </c>
      <c r="AE28" s="20">
        <v>18.998181626685515</v>
      </c>
      <c r="AF28" s="21">
        <v>4.7681734015965977</v>
      </c>
      <c r="AG28" s="20" t="e">
        <v>#NUM!</v>
      </c>
      <c r="AH28" s="21" t="e">
        <v>#NUM!</v>
      </c>
      <c r="AI28" s="23">
        <v>99.934576677048341</v>
      </c>
      <c r="AJ28" s="24">
        <v>9.403769133506934E-4</v>
      </c>
      <c r="AK28" s="16">
        <v>25.109848579207018</v>
      </c>
      <c r="AL28" s="25">
        <v>428.86015919532281</v>
      </c>
      <c r="AM28" s="11">
        <v>7.4510007309836723</v>
      </c>
      <c r="AN28" s="10">
        <v>0.10850122072896386</v>
      </c>
      <c r="AO28" s="11">
        <v>13.298077555840971</v>
      </c>
      <c r="AP28" s="25">
        <v>1161.399429616155</v>
      </c>
      <c r="AQ28" s="11">
        <v>134.80609039149243</v>
      </c>
      <c r="AR28" s="12">
        <v>1.1351315062121841</v>
      </c>
      <c r="AS28" s="11">
        <v>193.03353699805484</v>
      </c>
      <c r="AT28" s="123">
        <f t="shared" si="1"/>
        <v>2.1911844960206737</v>
      </c>
      <c r="AU28" s="12">
        <v>0.13476150244732207</v>
      </c>
      <c r="AV28" s="11">
        <v>235.44559544110956</v>
      </c>
      <c r="AW28" s="13">
        <v>8.6103021449778242E-4</v>
      </c>
      <c r="AX28" s="11">
        <v>134.80609039149243</v>
      </c>
      <c r="AY28" s="124">
        <f t="shared" si="6"/>
        <v>1.1607211692539418E-3</v>
      </c>
      <c r="AZ28" s="11">
        <v>0.57255728287858576</v>
      </c>
      <c r="BA28" s="208">
        <v>13.31</v>
      </c>
      <c r="BB28" s="209">
        <v>2.68</v>
      </c>
      <c r="BC28" s="25">
        <v>483.68835437551394</v>
      </c>
      <c r="BD28" s="11">
        <v>10.147886062600262</v>
      </c>
      <c r="BE28" s="10">
        <v>1.5419333329219824E-2</v>
      </c>
      <c r="BF28" s="16">
        <v>123.99439357570867</v>
      </c>
      <c r="BG28" s="10">
        <v>4.3954287098305544E-3</v>
      </c>
      <c r="BH28" s="11">
        <v>128.00545433356962</v>
      </c>
      <c r="BI28" s="63">
        <v>2.0674469231145576E-3</v>
      </c>
      <c r="BJ28" s="11">
        <v>10.147886062600262</v>
      </c>
      <c r="BL28" s="13">
        <f t="shared" si="7"/>
        <v>2.1484711049117866E-3</v>
      </c>
      <c r="BM28" s="63">
        <f t="shared" si="8"/>
        <v>1.6536224333218996E-4</v>
      </c>
      <c r="BN28" s="12">
        <v>1.1351315062121841</v>
      </c>
      <c r="BO28" s="3">
        <v>2.1911844960206737</v>
      </c>
      <c r="BP28" s="3">
        <v>0.83699999999999997</v>
      </c>
      <c r="BQ28" s="6">
        <v>0</v>
      </c>
      <c r="BR28" s="3">
        <v>0.1511207920180565</v>
      </c>
    </row>
    <row r="29" spans="1:150" s="3" customFormat="1" ht="14.1" customHeight="1">
      <c r="A29" s="174" t="s">
        <v>314</v>
      </c>
      <c r="B29" s="8">
        <v>1.9415912224287762E-2</v>
      </c>
      <c r="C29" s="16">
        <v>48.492084654094157</v>
      </c>
      <c r="D29" s="10">
        <v>0.23130692645673229</v>
      </c>
      <c r="E29" s="11">
        <v>12.040116576473098</v>
      </c>
      <c r="F29" s="12">
        <v>0.70491807131707507</v>
      </c>
      <c r="G29" s="11">
        <v>13.916833422904734</v>
      </c>
      <c r="H29" s="13">
        <v>7.311500590158896E-3</v>
      </c>
      <c r="I29" s="11">
        <v>2.7786841638530082</v>
      </c>
      <c r="J29" s="15">
        <v>23.404426036804818</v>
      </c>
      <c r="K29" s="16">
        <v>65.464661688513999</v>
      </c>
      <c r="L29" s="16">
        <v>59.544917819903461</v>
      </c>
      <c r="M29" s="14">
        <v>1.25287254262506E-2</v>
      </c>
      <c r="N29" s="18">
        <v>0.12538749218385803</v>
      </c>
      <c r="O29" s="18">
        <v>3.6583045906447634E-2</v>
      </c>
      <c r="P29" s="12">
        <v>0.93958936808730797</v>
      </c>
      <c r="Q29" s="19">
        <v>0.497441959716941</v>
      </c>
      <c r="R29" s="136">
        <f t="shared" si="5"/>
        <v>0.23916820278586021</v>
      </c>
      <c r="S29" s="20">
        <v>11.948386527389921</v>
      </c>
      <c r="T29" s="21">
        <v>3.3699602458035409</v>
      </c>
      <c r="U29" s="244">
        <v>13.238477056369309</v>
      </c>
      <c r="V29" s="245">
        <v>2.0321089752449106</v>
      </c>
      <c r="W29" s="256">
        <v>14.357823081570011</v>
      </c>
      <c r="X29" s="258">
        <v>1.0782041974938166</v>
      </c>
      <c r="Y29" s="20">
        <v>14.442942125298968</v>
      </c>
      <c r="Z29" s="21">
        <v>1.7238800030159636</v>
      </c>
      <c r="AA29" s="20">
        <v>1850.6407299235964</v>
      </c>
      <c r="AB29" s="21">
        <v>1596.0753083741836</v>
      </c>
      <c r="AC29" s="20">
        <v>-2.7874702342405047</v>
      </c>
      <c r="AD29" s="21">
        <v>-22.764687147222823</v>
      </c>
      <c r="AE29" s="20">
        <v>13.85513940192015</v>
      </c>
      <c r="AF29" s="21">
        <v>6.2324859684277145</v>
      </c>
      <c r="AG29" s="20">
        <v>240.00019318546487</v>
      </c>
      <c r="AH29" s="21">
        <v>2728.9633757625584</v>
      </c>
      <c r="AI29" s="23">
        <v>99.442094568763267</v>
      </c>
      <c r="AJ29" s="24">
        <v>6.85718019089121E-4</v>
      </c>
      <c r="AK29" s="16">
        <v>44.998625876463528</v>
      </c>
      <c r="AL29" s="25">
        <v>343.51804082648005</v>
      </c>
      <c r="AM29" s="11">
        <v>5.9424496406441065</v>
      </c>
      <c r="AN29" s="10">
        <v>0.23130692645673229</v>
      </c>
      <c r="AO29" s="11">
        <v>12.040116576473098</v>
      </c>
      <c r="AP29" s="25">
        <v>539.02188547427511</v>
      </c>
      <c r="AQ29" s="11">
        <v>28.230458585212695</v>
      </c>
      <c r="AR29" s="12">
        <v>0.11320266629480336</v>
      </c>
      <c r="AS29" s="11">
        <v>88.27290609135558</v>
      </c>
      <c r="AT29" s="123">
        <f t="shared" si="1"/>
        <v>9.9927283311322404E-2</v>
      </c>
      <c r="AU29" s="12">
        <v>2.8956864367379008E-2</v>
      </c>
      <c r="AV29" s="11">
        <v>92.677207239669727</v>
      </c>
      <c r="AW29" s="13">
        <v>1.8552122408167508E-3</v>
      </c>
      <c r="AX29" s="11">
        <v>28.230458585212695</v>
      </c>
      <c r="AY29" s="124">
        <f t="shared" si="6"/>
        <v>5.2373492331156933E-4</v>
      </c>
      <c r="AZ29" s="11">
        <v>0.30461058793244339</v>
      </c>
      <c r="BA29" s="208">
        <v>14.35</v>
      </c>
      <c r="BB29" s="209">
        <v>3.39</v>
      </c>
      <c r="BC29" s="25">
        <v>445.83682131776709</v>
      </c>
      <c r="BD29" s="11">
        <v>11.949171106915205</v>
      </c>
      <c r="BE29" s="10">
        <v>5.1004582728451993E-2</v>
      </c>
      <c r="BF29" s="16">
        <v>118.37200735839083</v>
      </c>
      <c r="BG29" s="10">
        <v>1.5773734986295775E-2</v>
      </c>
      <c r="BH29" s="11">
        <v>126.28045388304622</v>
      </c>
      <c r="BI29" s="63">
        <v>2.242973106268531E-3</v>
      </c>
      <c r="BJ29" s="11">
        <v>11.949171106915205</v>
      </c>
      <c r="BL29" s="13">
        <f t="shared" si="7"/>
        <v>2.2298962683211521E-3</v>
      </c>
      <c r="BM29" s="63">
        <f t="shared" si="8"/>
        <v>1.6728216368222526E-4</v>
      </c>
      <c r="BN29" s="12">
        <v>0.11320266629480336</v>
      </c>
      <c r="BO29" s="3">
        <v>9.9927283311322404E-2</v>
      </c>
      <c r="BP29" s="3">
        <v>0.83699999999999997</v>
      </c>
      <c r="BQ29" s="6">
        <v>0</v>
      </c>
      <c r="BR29" s="3">
        <v>0.23916820278586021</v>
      </c>
    </row>
    <row r="30" spans="1:150" s="3" customFormat="1" ht="14.1" customHeight="1">
      <c r="A30" s="174" t="s">
        <v>315</v>
      </c>
      <c r="B30" s="8">
        <v>1.1824921630991241E-2</v>
      </c>
      <c r="C30" s="16">
        <v>123.85438983358803</v>
      </c>
      <c r="D30" s="10">
        <v>5.4536311523099748E-2</v>
      </c>
      <c r="E30" s="11">
        <v>13.176749206762203</v>
      </c>
      <c r="F30" s="12">
        <v>0.34387731385901799</v>
      </c>
      <c r="G30" s="11">
        <v>11.624864038171637</v>
      </c>
      <c r="H30" s="13">
        <v>6.0416165269386304E-3</v>
      </c>
      <c r="I30" s="11">
        <v>3.628910947904882</v>
      </c>
      <c r="J30" s="15">
        <v>1.0340452614437829</v>
      </c>
      <c r="K30" s="16">
        <v>45.9002672738877</v>
      </c>
      <c r="L30" s="16">
        <v>32.262234931803725</v>
      </c>
      <c r="M30" s="14">
        <v>5.5358416347967021E-4</v>
      </c>
      <c r="N30" s="18">
        <v>9.4919204191216688E-2</v>
      </c>
      <c r="O30" s="18">
        <v>3.1232629814486611E-2</v>
      </c>
      <c r="P30" s="12">
        <v>0.72607177831212</v>
      </c>
      <c r="Q30" s="19">
        <v>0.64575814105308904</v>
      </c>
      <c r="R30" s="136">
        <f t="shared" si="5"/>
        <v>0.18481827084308508</v>
      </c>
      <c r="S30" s="20">
        <v>12.20595768994786</v>
      </c>
      <c r="T30" s="21">
        <v>4.2844079957699845</v>
      </c>
      <c r="U30" s="244">
        <v>13.233108778379203</v>
      </c>
      <c r="V30" s="245">
        <v>3.5202599688643232</v>
      </c>
      <c r="W30" s="256">
        <v>15.500356330037418</v>
      </c>
      <c r="X30" s="258">
        <v>0.23867970286238371</v>
      </c>
      <c r="Y30" s="20">
        <v>14.703071101333506</v>
      </c>
      <c r="Z30" s="21">
        <v>0.40662139551573745</v>
      </c>
      <c r="AA30" s="20">
        <v>2529.1203786063547</v>
      </c>
      <c r="AB30" s="21">
        <v>1800.2914672535758</v>
      </c>
      <c r="AC30" s="20">
        <v>-7.6213680184999344</v>
      </c>
      <c r="AD30" s="21">
        <v>-38.30339862076444</v>
      </c>
      <c r="AE30" s="20">
        <v>21.827509185414218</v>
      </c>
      <c r="AF30" s="21">
        <v>2.857008124913178</v>
      </c>
      <c r="AG30" s="20" t="e">
        <v>#NUM!</v>
      </c>
      <c r="AH30" s="21" t="e">
        <v>#NUM!</v>
      </c>
      <c r="AI30" s="23">
        <v>99.605507738420854</v>
      </c>
      <c r="AJ30" s="24">
        <v>1.0804993362099058E-3</v>
      </c>
      <c r="AK30" s="16">
        <v>13.096093753558765</v>
      </c>
      <c r="AL30" s="25">
        <v>411.09302534698617</v>
      </c>
      <c r="AM30" s="11">
        <v>1.2373007235085312</v>
      </c>
      <c r="AN30" s="10">
        <v>5.4536311523099748E-2</v>
      </c>
      <c r="AO30" s="11">
        <v>13.176749206762203</v>
      </c>
      <c r="AP30" s="25">
        <v>527.63685511678705</v>
      </c>
      <c r="AQ30" s="11">
        <v>35.134198717887969</v>
      </c>
      <c r="AR30" s="12">
        <v>0.1672067190319661</v>
      </c>
      <c r="AS30" s="11">
        <v>107.25996079343437</v>
      </c>
      <c r="AT30" s="123">
        <f t="shared" si="1"/>
        <v>0.17934586127767482</v>
      </c>
      <c r="AU30" s="12">
        <v>4.3693806064825813E-2</v>
      </c>
      <c r="AV30" s="11">
        <v>112.86767078733007</v>
      </c>
      <c r="AW30" s="13">
        <v>1.8952428934833603E-3</v>
      </c>
      <c r="AX30" s="11">
        <v>35.134198717887969</v>
      </c>
      <c r="AY30" s="124">
        <f t="shared" si="6"/>
        <v>6.6587840438309359E-4</v>
      </c>
      <c r="AZ30" s="11">
        <v>0.31128664632487435</v>
      </c>
      <c r="BA30" s="208">
        <v>14.7</v>
      </c>
      <c r="BB30" s="209">
        <v>0.82</v>
      </c>
      <c r="BC30" s="25">
        <v>437.94016887783658</v>
      </c>
      <c r="BD30" s="11">
        <v>2.7687092230640125</v>
      </c>
      <c r="BE30" s="10">
        <v>3.4553836006487116E-3</v>
      </c>
      <c r="BF30" s="16">
        <v>368.17616245041472</v>
      </c>
      <c r="BG30" s="10">
        <v>1.087884429688714E-3</v>
      </c>
      <c r="BH30" s="11">
        <v>370.44874700789268</v>
      </c>
      <c r="BI30" s="63">
        <v>2.2834169392644821E-3</v>
      </c>
      <c r="BJ30" s="11">
        <v>2.7687092230640125</v>
      </c>
      <c r="BL30" s="13">
        <f t="shared" si="7"/>
        <v>2.4075551756668201E-3</v>
      </c>
      <c r="BM30" s="63">
        <f t="shared" si="8"/>
        <v>3.702847494979622E-5</v>
      </c>
      <c r="BN30" s="12">
        <v>0.1672067190319661</v>
      </c>
      <c r="BO30" s="3">
        <v>0.17934586127767482</v>
      </c>
      <c r="BP30" s="3">
        <v>0.83699999999999997</v>
      </c>
      <c r="BQ30" s="6">
        <v>0</v>
      </c>
      <c r="BR30" s="3">
        <v>0.18481827084308508</v>
      </c>
    </row>
    <row r="31" spans="1:150" s="3" customFormat="1" ht="14.1" customHeight="1">
      <c r="A31" s="174" t="s">
        <v>316</v>
      </c>
      <c r="B31" s="8">
        <v>1.0262587707140463E-2</v>
      </c>
      <c r="C31" s="16">
        <v>123.90427560194132</v>
      </c>
      <c r="D31" s="10">
        <v>8.8856844023850537E-2</v>
      </c>
      <c r="E31" s="11">
        <v>9.4477848865229657</v>
      </c>
      <c r="F31" s="12">
        <v>0.32139800633899068</v>
      </c>
      <c r="G31" s="11">
        <v>11.28622508413026</v>
      </c>
      <c r="H31" s="13">
        <v>5.6061189957431704E-3</v>
      </c>
      <c r="I31" s="11">
        <v>3.4127673186578775</v>
      </c>
      <c r="J31" s="15">
        <v>5.379900730741551</v>
      </c>
      <c r="K31" s="16">
        <v>56.456111376410497</v>
      </c>
      <c r="L31" s="16">
        <v>28.788875081072337</v>
      </c>
      <c r="M31" s="14">
        <v>2.8797046956377378E-3</v>
      </c>
      <c r="N31" s="18">
        <v>0.10861111421350265</v>
      </c>
      <c r="O31" s="18">
        <v>2.4367025693936575E-2</v>
      </c>
      <c r="P31" s="12">
        <v>0.52676153623952504</v>
      </c>
      <c r="Q31" s="19">
        <v>0.667454689281334</v>
      </c>
      <c r="R31" s="136">
        <f t="shared" si="5"/>
        <v>0.13408475467915182</v>
      </c>
      <c r="S31" s="20">
        <v>12.321056299922557</v>
      </c>
      <c r="T31" s="21">
        <v>3.6412821922771461</v>
      </c>
      <c r="U31" s="244">
        <v>13.758791238217146</v>
      </c>
      <c r="V31" s="245">
        <v>0.50241806785012821</v>
      </c>
      <c r="W31" s="256">
        <v>14.42123586941584</v>
      </c>
      <c r="X31" s="258">
        <v>0.50970840595592481</v>
      </c>
      <c r="Y31" s="20">
        <v>14.009056604790111</v>
      </c>
      <c r="Z31" s="21">
        <v>0.63350432233034315</v>
      </c>
      <c r="AA31" s="20">
        <v>1392.6445055953754</v>
      </c>
      <c r="AB31" s="21">
        <v>225.43052984695902</v>
      </c>
      <c r="AC31" s="20">
        <v>-6.7893437094115292</v>
      </c>
      <c r="AD31" s="21">
        <v>-44.600363123705485</v>
      </c>
      <c r="AE31" s="20">
        <v>19.085228658433589</v>
      </c>
      <c r="AF31" s="21">
        <v>3.1743299481328231</v>
      </c>
      <c r="AG31" s="20" t="e">
        <v>#NUM!</v>
      </c>
      <c r="AH31" s="21" t="e">
        <v>#NUM!</v>
      </c>
      <c r="AI31" s="23">
        <v>99.206645327180695</v>
      </c>
      <c r="AJ31" s="24">
        <v>9.4468762440480525E-4</v>
      </c>
      <c r="AK31" s="16">
        <v>16.640245229203451</v>
      </c>
      <c r="AL31" s="25">
        <v>422.48690775037574</v>
      </c>
      <c r="AM31" s="11">
        <v>3.3542222896269278</v>
      </c>
      <c r="AN31" s="10">
        <v>8.8856844023850537E-2</v>
      </c>
      <c r="AO31" s="11">
        <v>9.4477848865229657</v>
      </c>
      <c r="AP31" s="25">
        <v>522.70320495508554</v>
      </c>
      <c r="AQ31" s="11">
        <v>29.581579780170053</v>
      </c>
      <c r="AR31" s="12">
        <v>8.8506768211566125E-2</v>
      </c>
      <c r="AS31" s="11">
        <v>11.750740643615364</v>
      </c>
      <c r="AT31" s="123">
        <f t="shared" si="1"/>
        <v>1.0400200784586944E-2</v>
      </c>
      <c r="AU31" s="12">
        <v>2.3346543670148975E-2</v>
      </c>
      <c r="AV31" s="11">
        <v>31.830013634368424</v>
      </c>
      <c r="AW31" s="13">
        <v>1.9131315639932362E-3</v>
      </c>
      <c r="AX31" s="11">
        <v>29.581579780170053</v>
      </c>
      <c r="AY31" s="124">
        <f t="shared" si="6"/>
        <v>5.6593453990227429E-4</v>
      </c>
      <c r="AZ31" s="11">
        <v>0.92936120354750251</v>
      </c>
      <c r="BA31" s="208">
        <v>14</v>
      </c>
      <c r="BB31" s="209">
        <v>1.26</v>
      </c>
      <c r="BC31" s="25">
        <v>459.66065899072271</v>
      </c>
      <c r="BD31" s="11">
        <v>4.5270209197540661</v>
      </c>
      <c r="BE31" s="10">
        <v>2.3066438827969171E-2</v>
      </c>
      <c r="BF31" s="16">
        <v>42.878132281408092</v>
      </c>
      <c r="BG31" s="10">
        <v>6.9190184615398618E-3</v>
      </c>
      <c r="BH31" s="11">
        <v>44.959960890525906</v>
      </c>
      <c r="BI31" s="63">
        <v>2.1755179183611251E-3</v>
      </c>
      <c r="BJ31" s="11">
        <v>4.5270209197540661</v>
      </c>
      <c r="BL31" s="13">
        <f t="shared" si="7"/>
        <v>2.2397558532663009E-3</v>
      </c>
      <c r="BM31" s="63">
        <f t="shared" si="8"/>
        <v>7.9077196377674852E-5</v>
      </c>
      <c r="BN31" s="12">
        <v>8.8506768211566125E-2</v>
      </c>
      <c r="BO31" s="3">
        <v>1.0400200784586944E-2</v>
      </c>
      <c r="BP31" s="3">
        <v>0.83699999999999997</v>
      </c>
      <c r="BQ31" s="6">
        <v>0</v>
      </c>
      <c r="BR31" s="3">
        <v>0.13408475467915182</v>
      </c>
    </row>
    <row r="32" spans="1:150" s="3" customFormat="1" ht="14.1" customHeight="1">
      <c r="A32" s="174" t="s">
        <v>317</v>
      </c>
      <c r="B32" s="8">
        <v>1.9807226170411214E-2</v>
      </c>
      <c r="C32" s="16">
        <v>75.04889866387235</v>
      </c>
      <c r="D32" s="10">
        <v>7.3349696166042644E-2</v>
      </c>
      <c r="E32" s="11">
        <v>19.368352067495131</v>
      </c>
      <c r="F32" s="12">
        <v>0.29555079379586136</v>
      </c>
      <c r="G32" s="11">
        <v>11.987362006880629</v>
      </c>
      <c r="H32" s="13">
        <v>5.4852451049885315E-3</v>
      </c>
      <c r="I32" s="11">
        <v>3.4858696302305141</v>
      </c>
      <c r="J32" s="15">
        <v>3.416328094892918</v>
      </c>
      <c r="K32" s="16">
        <v>52.656540994024503</v>
      </c>
      <c r="L32" s="16">
        <v>31.500759684053975</v>
      </c>
      <c r="M32" s="14">
        <v>1.8288094995190299E-3</v>
      </c>
      <c r="N32" s="18">
        <v>0.10413162297835506</v>
      </c>
      <c r="O32" s="18">
        <v>2.448965964514814E-2</v>
      </c>
      <c r="P32" s="12">
        <v>0.61797231909556005</v>
      </c>
      <c r="Q32" s="19">
        <v>0.643944038118062</v>
      </c>
      <c r="R32" s="136">
        <f t="shared" si="5"/>
        <v>0.157302044860688</v>
      </c>
      <c r="S32" s="20">
        <v>9.6729436319595585</v>
      </c>
      <c r="T32" s="21">
        <v>4.2644251363407149</v>
      </c>
      <c r="U32" s="274">
        <v>8.7690836287952134</v>
      </c>
      <c r="V32" s="274">
        <v>6.7546603284757696</v>
      </c>
      <c r="W32" s="256">
        <v>14.823676247218259</v>
      </c>
      <c r="X32" s="258">
        <v>0.39354487390354725</v>
      </c>
      <c r="Y32" s="20">
        <v>14.538705052190075</v>
      </c>
      <c r="Z32" s="21">
        <v>0.43588859331311858</v>
      </c>
      <c r="AA32" s="20">
        <v>3810.8758592902091</v>
      </c>
      <c r="AB32" s="21">
        <v>1452.6868663701655</v>
      </c>
      <c r="AC32" s="20">
        <v>-36.595443714471479</v>
      </c>
      <c r="AD32" s="21">
        <v>-45.033650200688179</v>
      </c>
      <c r="AE32" s="20">
        <v>17.530647910730341</v>
      </c>
      <c r="AF32" s="21">
        <v>3.6413500545868316</v>
      </c>
      <c r="AG32" s="20">
        <v>-1075.9724117368146</v>
      </c>
      <c r="AH32" s="21">
        <v>1547.1568485651248</v>
      </c>
      <c r="AI32" s="23">
        <v>99.81371199018534</v>
      </c>
      <c r="AJ32" s="24">
        <v>8.6770504377797764E-4</v>
      </c>
      <c r="AK32" s="16">
        <v>20.780346655204802</v>
      </c>
      <c r="AL32" s="25">
        <v>419.53342327049688</v>
      </c>
      <c r="AM32" s="11">
        <v>1.896078264050709</v>
      </c>
      <c r="AN32" s="10">
        <v>7.3349696166042644E-2</v>
      </c>
      <c r="AO32" s="11">
        <v>19.368352067495131</v>
      </c>
      <c r="AP32" s="25">
        <v>665.9378122028628</v>
      </c>
      <c r="AQ32" s="11">
        <v>44.119200076010713</v>
      </c>
      <c r="AR32" s="12">
        <v>0.37495422962092945</v>
      </c>
      <c r="AS32" s="11">
        <v>96.011834014062103</v>
      </c>
      <c r="AT32" s="123">
        <f t="shared" si="1"/>
        <v>0.36000043257235204</v>
      </c>
      <c r="AU32" s="12">
        <v>7.763290840794744E-2</v>
      </c>
      <c r="AV32" s="11">
        <v>105.66350404037752</v>
      </c>
      <c r="AW32" s="13">
        <v>1.5016417174031451E-3</v>
      </c>
      <c r="AX32" s="11">
        <v>44.119200076010713</v>
      </c>
      <c r="AY32" s="124">
        <f t="shared" si="6"/>
        <v>6.6251231372593702E-4</v>
      </c>
      <c r="AZ32" s="11">
        <v>0.41754435911146109</v>
      </c>
      <c r="BA32" s="208">
        <v>14.54</v>
      </c>
      <c r="BB32" s="209">
        <v>0.87</v>
      </c>
      <c r="BC32" s="25">
        <v>442.8969113080517</v>
      </c>
      <c r="BD32" s="11">
        <v>3.0015074238177015</v>
      </c>
      <c r="BE32" s="10">
        <v>3.0842566107625889E-2</v>
      </c>
      <c r="BF32" s="16">
        <v>51.30934186801862</v>
      </c>
      <c r="BG32" s="10">
        <v>9.6017219952153395E-3</v>
      </c>
      <c r="BH32" s="11">
        <v>52.925303094240469</v>
      </c>
      <c r="BI32" s="63">
        <v>2.2578617607573737E-3</v>
      </c>
      <c r="BJ32" s="11">
        <v>3.0015074238177015</v>
      </c>
      <c r="BL32" s="13">
        <f t="shared" si="7"/>
        <v>2.302330589517565E-3</v>
      </c>
      <c r="BM32" s="63">
        <f t="shared" si="8"/>
        <v>6.1054800153836908E-5</v>
      </c>
      <c r="BN32" s="12">
        <v>0.37495422962092945</v>
      </c>
      <c r="BO32" s="3">
        <v>0.36000043257235204</v>
      </c>
      <c r="BP32" s="3">
        <v>0.83699999999999997</v>
      </c>
      <c r="BQ32" s="6">
        <v>0</v>
      </c>
      <c r="BR32" s="3">
        <v>0.157302044860688</v>
      </c>
    </row>
    <row r="33" spans="1:70" s="3" customFormat="1" ht="14.1" customHeight="1">
      <c r="A33" s="174" t="s">
        <v>318</v>
      </c>
      <c r="B33" s="8">
        <v>2.3304014404621095E-2</v>
      </c>
      <c r="C33" s="16">
        <v>93.823797827552056</v>
      </c>
      <c r="D33" s="10">
        <v>8.8008873531955481E-2</v>
      </c>
      <c r="E33" s="11">
        <v>12.969751973045316</v>
      </c>
      <c r="F33" s="12">
        <v>0.27853673854849337</v>
      </c>
      <c r="G33" s="11">
        <v>15.864637720158445</v>
      </c>
      <c r="H33" s="13">
        <v>5.3286441939635488E-3</v>
      </c>
      <c r="I33" s="11">
        <v>4.5922523845574412</v>
      </c>
      <c r="J33" s="15">
        <v>5.2745978254934869</v>
      </c>
      <c r="K33" s="16">
        <v>32.604471205389999</v>
      </c>
      <c r="L33" s="16">
        <v>18.689162955092442</v>
      </c>
      <c r="M33" s="14">
        <v>2.8233391071475298E-3</v>
      </c>
      <c r="N33" s="18">
        <v>5.8949591941659982E-2</v>
      </c>
      <c r="O33" s="18">
        <v>1.065417772619753E-2</v>
      </c>
      <c r="P33" s="12">
        <v>0.59212447308205196</v>
      </c>
      <c r="Q33" s="19">
        <v>0.82679375665410104</v>
      </c>
      <c r="R33" s="136">
        <f t="shared" si="5"/>
        <v>0.15072259314815867</v>
      </c>
      <c r="S33" s="20">
        <v>8.0826728731757616</v>
      </c>
      <c r="T33" s="21">
        <v>5.8553974351580296</v>
      </c>
      <c r="U33" s="244">
        <v>13.647460412994036</v>
      </c>
      <c r="V33" s="245">
        <v>0.65308017424227149</v>
      </c>
      <c r="W33" s="256">
        <v>13.554142056665333</v>
      </c>
      <c r="X33" s="258">
        <v>0.65382744000205395</v>
      </c>
      <c r="Y33" s="20">
        <v>13.624228020239899</v>
      </c>
      <c r="Z33" s="21">
        <v>0.80119536386740731</v>
      </c>
      <c r="AA33" s="20">
        <v>4208.2900609059752</v>
      </c>
      <c r="AB33" s="21">
        <v>2013.3954999024133</v>
      </c>
      <c r="AC33" s="20">
        <v>-47.157364326492939</v>
      </c>
      <c r="AD33" s="21">
        <v>-64.637524116335314</v>
      </c>
      <c r="AE33" s="20">
        <v>12.856316521971351</v>
      </c>
      <c r="AF33" s="21">
        <v>3.3038460279301338</v>
      </c>
      <c r="AG33" s="20">
        <v>212.24755150592813</v>
      </c>
      <c r="AH33" s="21">
        <v>598.12812926281379</v>
      </c>
      <c r="AI33" s="23">
        <v>99.863767394386869</v>
      </c>
      <c r="AJ33" s="24">
        <v>6.3626859296483929E-4</v>
      </c>
      <c r="AK33" s="16">
        <v>25.706405611315748</v>
      </c>
      <c r="AL33" s="25">
        <v>450.04503982472932</v>
      </c>
      <c r="AM33" s="11">
        <v>4.5801370221347213</v>
      </c>
      <c r="AN33" s="10">
        <v>8.8008873531955481E-2</v>
      </c>
      <c r="AO33" s="11">
        <v>12.969751973045316</v>
      </c>
      <c r="AP33" s="25">
        <v>797.05980821963715</v>
      </c>
      <c r="AQ33" s="11">
        <v>72.489250956282419</v>
      </c>
      <c r="AR33" s="12">
        <v>0.48918757419581105</v>
      </c>
      <c r="AS33" s="11">
        <v>136.33582601684773</v>
      </c>
      <c r="AT33" s="123">
        <f t="shared" si="1"/>
        <v>0.66693792005163888</v>
      </c>
      <c r="AU33" s="12">
        <v>8.4622486336097105E-2</v>
      </c>
      <c r="AV33" s="11">
        <v>154.40903134175497</v>
      </c>
      <c r="AW33" s="13">
        <v>1.2546109961731264E-3</v>
      </c>
      <c r="AX33" s="11">
        <v>72.489250956282419</v>
      </c>
      <c r="AY33" s="124">
        <f t="shared" si="6"/>
        <v>9.0945811354105235E-4</v>
      </c>
      <c r="AZ33" s="11">
        <v>0.46946250699443398</v>
      </c>
      <c r="BA33" s="208">
        <v>13.54</v>
      </c>
      <c r="BB33" s="209">
        <v>1.59</v>
      </c>
      <c r="BC33" s="25">
        <v>472.65830093668262</v>
      </c>
      <c r="BD33" s="11">
        <v>5.8868825993352392</v>
      </c>
      <c r="BE33" s="10">
        <v>5.039579427964485E-2</v>
      </c>
      <c r="BF33" s="16">
        <v>25.814003932875142</v>
      </c>
      <c r="BG33" s="10">
        <v>1.4701047461786274E-2</v>
      </c>
      <c r="BH33" s="11">
        <v>28.207260844868273</v>
      </c>
      <c r="BI33" s="63">
        <v>2.1156932989820909E-3</v>
      </c>
      <c r="BJ33" s="11">
        <v>5.8868825993352392</v>
      </c>
      <c r="BL33" s="13">
        <f t="shared" si="7"/>
        <v>2.104946259487761E-3</v>
      </c>
      <c r="BM33" s="63">
        <f t="shared" si="8"/>
        <v>1.0143724973898927E-4</v>
      </c>
      <c r="BN33" s="12">
        <v>0.48918757419581105</v>
      </c>
      <c r="BO33" s="3">
        <v>0.66693792005163888</v>
      </c>
      <c r="BP33" s="3">
        <v>0.83699999999999997</v>
      </c>
      <c r="BQ33" s="6">
        <v>0</v>
      </c>
      <c r="BR33" s="3">
        <v>0.15072259314815867</v>
      </c>
    </row>
    <row r="34" spans="1:70" s="3" customFormat="1" ht="14.1" customHeight="1">
      <c r="A34" s="175" t="s">
        <v>319</v>
      </c>
      <c r="B34" s="46">
        <v>-2.1014736564289867E-3</v>
      </c>
      <c r="C34" s="54">
        <v>785.69592523084577</v>
      </c>
      <c r="D34" s="48">
        <v>9.1255825492789905E-2</v>
      </c>
      <c r="E34" s="49">
        <v>11.760775904244444</v>
      </c>
      <c r="F34" s="50">
        <v>0.22986053369824</v>
      </c>
      <c r="G34" s="49">
        <v>16.188381710233507</v>
      </c>
      <c r="H34" s="51">
        <v>5.599093733274575E-3</v>
      </c>
      <c r="I34" s="49">
        <v>4.3124940943382288</v>
      </c>
      <c r="J34" s="53">
        <v>5.6812705330114452</v>
      </c>
      <c r="K34" s="54">
        <v>34.540498398957098</v>
      </c>
      <c r="L34" s="54">
        <v>15.347354269914167</v>
      </c>
      <c r="M34" s="52">
        <v>3.0412657190744844E-3</v>
      </c>
      <c r="N34" s="56">
        <v>6.9953631857394116E-2</v>
      </c>
      <c r="O34" s="56">
        <v>8.4227171115642107E-3</v>
      </c>
      <c r="P34" s="50">
        <v>0.458992130851824</v>
      </c>
      <c r="Q34" s="57">
        <v>0.88205697898947599</v>
      </c>
      <c r="R34" s="136">
        <f t="shared" si="5"/>
        <v>0.11683436058046429</v>
      </c>
      <c r="S34" s="58">
        <v>16.725077634485011</v>
      </c>
      <c r="T34" s="59">
        <v>4.9640881224066291</v>
      </c>
      <c r="U34" s="246">
        <v>13.887189754694838</v>
      </c>
      <c r="V34" s="247">
        <v>4.099939656452376</v>
      </c>
      <c r="W34" s="259">
        <v>15.180820430271238</v>
      </c>
      <c r="X34" s="260">
        <v>0.32038543624137544</v>
      </c>
      <c r="Y34" s="58">
        <v>15.394236449884739</v>
      </c>
      <c r="Z34" s="59">
        <v>0.41194669759922892</v>
      </c>
      <c r="AA34" s="58">
        <v>1946.6385600210606</v>
      </c>
      <c r="AB34" s="59">
        <v>3190.1665326656175</v>
      </c>
      <c r="AC34" s="58">
        <v>34.202421811146102</v>
      </c>
      <c r="AD34" s="59">
        <v>70.255764825723816</v>
      </c>
      <c r="AE34" s="58">
        <v>12.376855417963295</v>
      </c>
      <c r="AF34" s="59">
        <v>4.1030251611272224</v>
      </c>
      <c r="AG34" s="58">
        <v>503.1282557867595</v>
      </c>
      <c r="AH34" s="59">
        <v>415.45916901535247</v>
      </c>
      <c r="AI34" s="60">
        <v>99.263072037366882</v>
      </c>
      <c r="AJ34" s="61">
        <v>6.1253244322934108E-4</v>
      </c>
      <c r="AK34" s="54">
        <v>33.160939382786708</v>
      </c>
      <c r="AL34" s="62">
        <v>400.04554510428545</v>
      </c>
      <c r="AM34" s="49">
        <v>1.5453459693335574</v>
      </c>
      <c r="AN34" s="48">
        <v>9.1255825492789905E-2</v>
      </c>
      <c r="AO34" s="49">
        <v>11.760775904244444</v>
      </c>
      <c r="AP34" s="62">
        <v>384.9342526272597</v>
      </c>
      <c r="AQ34" s="49">
        <v>29.719028057695027</v>
      </c>
      <c r="AR34" s="50">
        <v>0.11941197651743417</v>
      </c>
      <c r="AS34" s="49">
        <v>178.4709363407537</v>
      </c>
      <c r="AT34" s="123">
        <f t="shared" si="1"/>
        <v>0.21311567259366568</v>
      </c>
      <c r="AU34" s="50">
        <v>4.2772299970319304E-2</v>
      </c>
      <c r="AV34" s="49">
        <v>180.92842713912987</v>
      </c>
      <c r="AW34" s="51">
        <v>2.5978462378309628E-3</v>
      </c>
      <c r="AX34" s="49">
        <v>29.719028057695027</v>
      </c>
      <c r="AY34" s="124">
        <f t="shared" si="6"/>
        <v>7.7205465231675854E-4</v>
      </c>
      <c r="AZ34" s="49">
        <v>0.16425847793858159</v>
      </c>
      <c r="BA34" s="212">
        <v>15.19</v>
      </c>
      <c r="BB34" s="213">
        <v>0.81</v>
      </c>
      <c r="BC34" s="62">
        <v>418.25524431429818</v>
      </c>
      <c r="BD34" s="49">
        <v>2.6791764920365422</v>
      </c>
      <c r="BE34" s="48">
        <v>5.7326560881575311E-2</v>
      </c>
      <c r="BF34" s="54">
        <v>18.876587038438387</v>
      </c>
      <c r="BG34" s="48">
        <v>1.8897996670215085E-2</v>
      </c>
      <c r="BH34" s="49">
        <v>20.622434631616965</v>
      </c>
      <c r="BI34" s="64">
        <v>2.3908845462043971E-3</v>
      </c>
      <c r="BJ34" s="49">
        <v>2.6791764920365422</v>
      </c>
      <c r="BL34" s="13">
        <f t="shared" si="7"/>
        <v>2.357865573262119E-3</v>
      </c>
      <c r="BM34" s="63">
        <f t="shared" si="8"/>
        <v>4.9704516746684746E-5</v>
      </c>
      <c r="BN34" s="50">
        <v>0.11941197651743417</v>
      </c>
      <c r="BO34" s="3">
        <v>0.21311567259366568</v>
      </c>
      <c r="BP34" s="3">
        <v>0.83699999999999997</v>
      </c>
      <c r="BQ34" s="6">
        <v>0</v>
      </c>
      <c r="BR34" s="3">
        <v>0.11683436058046429</v>
      </c>
    </row>
    <row r="35" spans="1:70" s="3" customFormat="1" ht="14.1" customHeight="1">
      <c r="A35" s="174" t="s">
        <v>320</v>
      </c>
      <c r="B35" s="8">
        <v>2.8644170835800491E-2</v>
      </c>
      <c r="C35" s="26">
        <v>31.773385818087004</v>
      </c>
      <c r="D35" s="10">
        <v>8.7600702078890355E-2</v>
      </c>
      <c r="E35" s="11">
        <v>9.1159389205094445</v>
      </c>
      <c r="F35" s="12">
        <v>0.28014950448020493</v>
      </c>
      <c r="G35" s="11">
        <v>16.023529140223342</v>
      </c>
      <c r="H35" s="12">
        <v>5.6157135097478017E-3</v>
      </c>
      <c r="I35" s="11">
        <v>3.3986109241679108</v>
      </c>
      <c r="J35" s="15">
        <v>5.2222590574586096</v>
      </c>
      <c r="K35" s="16">
        <v>44.862805730848301</v>
      </c>
      <c r="L35" s="16">
        <v>22.587427679360999</v>
      </c>
      <c r="M35" s="14">
        <v>2.7955370574222257E-3</v>
      </c>
      <c r="N35" s="16">
        <v>8.9425861027377568E-2</v>
      </c>
      <c r="O35" s="11">
        <v>1.6409685800363585E-2</v>
      </c>
      <c r="P35" s="12">
        <v>0.520092589232241</v>
      </c>
      <c r="Q35" s="19">
        <v>0.55394440298389203</v>
      </c>
      <c r="R35" s="136">
        <f t="shared" si="5"/>
        <v>0.13238720453184316</v>
      </c>
      <c r="S35" s="20">
        <v>7.333549946318243</v>
      </c>
      <c r="T35" s="21">
        <v>2.7118574577491303</v>
      </c>
      <c r="U35" s="244">
        <v>15.037052253936508</v>
      </c>
      <c r="V35" s="245">
        <v>0.85301050767776054</v>
      </c>
      <c r="W35" s="256">
        <v>14.94164229605461</v>
      </c>
      <c r="X35" s="258">
        <v>0.85434426948427467</v>
      </c>
      <c r="Y35" s="20">
        <v>14.816078022454839</v>
      </c>
      <c r="Z35" s="21">
        <v>1.0401333093798928</v>
      </c>
      <c r="AA35" s="20">
        <v>4875.4492848972704</v>
      </c>
      <c r="AB35" s="21">
        <v>865.67144535495129</v>
      </c>
      <c r="AC35" s="20">
        <v>-78.697720274266331</v>
      </c>
      <c r="AD35" s="21">
        <v>-36.131815446067435</v>
      </c>
      <c r="AE35" s="20">
        <v>16.382571497334613</v>
      </c>
      <c r="AF35" s="21">
        <v>3.7001843878764142</v>
      </c>
      <c r="AG35" s="20">
        <v>-375.19530757004452</v>
      </c>
      <c r="AH35" s="21">
        <v>622.09612484483944</v>
      </c>
      <c r="AI35" s="23">
        <v>99.899303214515143</v>
      </c>
      <c r="AJ35" s="10">
        <v>8.1085629119170832E-4</v>
      </c>
      <c r="AK35" s="11">
        <v>22.595257051474622</v>
      </c>
      <c r="AL35" s="65">
        <v>408.43487432391015</v>
      </c>
      <c r="AM35" s="19">
        <v>5.6222129058101071</v>
      </c>
      <c r="AN35" s="10">
        <v>8.7600702078890355E-2</v>
      </c>
      <c r="AO35" s="11">
        <v>9.1159389205094445</v>
      </c>
      <c r="AP35" s="25">
        <v>878.53060925887337</v>
      </c>
      <c r="AQ35" s="11">
        <v>36.999819972103808</v>
      </c>
      <c r="AR35" s="12">
        <v>0.77444471940642479</v>
      </c>
      <c r="AS35" s="11">
        <v>60.653495581113653</v>
      </c>
      <c r="AT35" s="123">
        <f t="shared" si="1"/>
        <v>0.46972779366334388</v>
      </c>
      <c r="AU35" s="12">
        <v>0.12154435689137526</v>
      </c>
      <c r="AV35" s="11">
        <v>71.04810485985017</v>
      </c>
      <c r="AW35" s="13">
        <v>1.1382642670169432E-3</v>
      </c>
      <c r="AX35" s="11">
        <v>36.999819972103808</v>
      </c>
      <c r="AY35" s="124">
        <f t="shared" si="6"/>
        <v>4.2115572960305597E-4</v>
      </c>
      <c r="AZ35" s="11">
        <v>0.52077138503679765</v>
      </c>
      <c r="BA35" s="208">
        <v>14.8</v>
      </c>
      <c r="BB35" s="209">
        <v>2.0699999999999998</v>
      </c>
      <c r="BC35" s="25">
        <v>434.59604971332641</v>
      </c>
      <c r="BD35" s="11">
        <v>7.0283718659967862</v>
      </c>
      <c r="BE35" s="10">
        <v>3.9627236699034049E-2</v>
      </c>
      <c r="BF35" s="11">
        <v>23.972943589072862</v>
      </c>
      <c r="BG35" s="10">
        <v>1.2572142336928546E-2</v>
      </c>
      <c r="BH35" s="11">
        <v>26.425400105691111</v>
      </c>
      <c r="BI35" s="63">
        <v>2.3009873206616405E-3</v>
      </c>
      <c r="BJ35" s="11">
        <v>7.0283718659967862</v>
      </c>
      <c r="BL35" s="13">
        <f t="shared" si="7"/>
        <v>2.3206736603933464E-3</v>
      </c>
      <c r="BM35" s="63">
        <f t="shared" si="8"/>
        <v>1.3254824695230205E-4</v>
      </c>
      <c r="BN35" s="12">
        <v>0.77444471940642479</v>
      </c>
      <c r="BO35" s="3">
        <v>0.46972779366334388</v>
      </c>
      <c r="BP35" s="3">
        <v>0.83699999999999997</v>
      </c>
      <c r="BQ35" s="6">
        <v>0</v>
      </c>
      <c r="BR35" s="3">
        <v>0.13238720453184316</v>
      </c>
    </row>
    <row r="36" spans="1:70" s="3" customFormat="1" ht="14.1" customHeight="1">
      <c r="A36" s="172" t="s">
        <v>321</v>
      </c>
      <c r="B36" s="8">
        <v>-5.9585096038378528E-3</v>
      </c>
      <c r="C36" s="26">
        <v>57.792334046222479</v>
      </c>
      <c r="D36" s="10">
        <v>7.0462967089681514E-2</v>
      </c>
      <c r="E36" s="11">
        <v>8.8182289054211509</v>
      </c>
      <c r="F36" s="12">
        <v>0.20638199588755343</v>
      </c>
      <c r="G36" s="11">
        <v>15.570017676000884</v>
      </c>
      <c r="H36" s="12">
        <v>5.785757363993514E-3</v>
      </c>
      <c r="I36" s="11">
        <v>2.8075960337132897</v>
      </c>
      <c r="J36" s="15">
        <v>3.0550316896167264</v>
      </c>
      <c r="K36" s="16">
        <v>64.857917677270095</v>
      </c>
      <c r="L36" s="16">
        <v>28.896461411853505</v>
      </c>
      <c r="M36" s="14">
        <v>1.6353214751327542E-3</v>
      </c>
      <c r="N36" s="16">
        <v>0.12450394998635533</v>
      </c>
      <c r="O36" s="11">
        <v>1.8577013534282795E-2</v>
      </c>
      <c r="P36" s="12">
        <v>0.460237480749491</v>
      </c>
      <c r="Q36" s="19">
        <v>0.48177114403340499</v>
      </c>
      <c r="R36" s="136">
        <f t="shared" si="5"/>
        <v>0.11715135873623407</v>
      </c>
      <c r="S36" s="20">
        <v>16.493052450699221</v>
      </c>
      <c r="T36" s="21">
        <v>0.965228520334387</v>
      </c>
      <c r="U36" s="244">
        <v>12.663680080341473</v>
      </c>
      <c r="V36" s="245">
        <v>0.74832303621801377</v>
      </c>
      <c r="W36" s="256">
        <v>14.389985428813407</v>
      </c>
      <c r="X36" s="258">
        <v>0.17527958207017505</v>
      </c>
      <c r="Y36" s="20">
        <v>14.381758983455441</v>
      </c>
      <c r="Z36" s="21">
        <v>0.28802899596067055</v>
      </c>
      <c r="AA36" s="20">
        <v>2313.6101651902522</v>
      </c>
      <c r="AB36" s="21">
        <v>469.68269570360593</v>
      </c>
      <c r="AC36" s="20">
        <v>44.12894225216148</v>
      </c>
      <c r="AD36" s="21">
        <v>15.086273713391471</v>
      </c>
      <c r="AE36" s="20">
        <v>14.497732011518821</v>
      </c>
      <c r="AF36" s="21">
        <v>2.925232142227836</v>
      </c>
      <c r="AG36" s="20">
        <v>-9.2617285434781778</v>
      </c>
      <c r="AH36" s="21">
        <v>336.49093621427028</v>
      </c>
      <c r="AI36" s="23">
        <v>99.406659086524769</v>
      </c>
      <c r="AJ36" s="10">
        <v>7.1753259470708208E-4</v>
      </c>
      <c r="AK36" s="11">
        <v>20.184407903847603</v>
      </c>
      <c r="AL36" s="65">
        <v>433.80875043501499</v>
      </c>
      <c r="AM36" s="19">
        <v>0.9099933372401785</v>
      </c>
      <c r="AN36" s="10">
        <v>7.0462967089681514E-2</v>
      </c>
      <c r="AO36" s="11">
        <v>8.8182289054211509</v>
      </c>
      <c r="AP36" s="25">
        <v>390.35655719678419</v>
      </c>
      <c r="AQ36" s="11">
        <v>5.8598237710891121</v>
      </c>
      <c r="AR36" s="12">
        <v>0.14719653619581555</v>
      </c>
      <c r="AS36" s="11">
        <v>27.374300295563582</v>
      </c>
      <c r="AT36" s="123">
        <f t="shared" si="1"/>
        <v>4.0294021842910491E-2</v>
      </c>
      <c r="AU36" s="12">
        <v>5.1992103210521508E-2</v>
      </c>
      <c r="AV36" s="11">
        <v>27.994461082505474</v>
      </c>
      <c r="AW36" s="13">
        <v>2.5617604765785606E-3</v>
      </c>
      <c r="AX36" s="11">
        <v>5.8598237710891121</v>
      </c>
      <c r="AY36" s="124">
        <f t="shared" si="6"/>
        <v>1.5011464936491622E-4</v>
      </c>
      <c r="AZ36" s="11">
        <v>0.20932082792445969</v>
      </c>
      <c r="BA36" s="208">
        <v>14.37</v>
      </c>
      <c r="BB36" s="209">
        <v>0.56999999999999995</v>
      </c>
      <c r="BC36" s="25">
        <v>447.73563399302941</v>
      </c>
      <c r="BD36" s="11">
        <v>2.0049731596435865</v>
      </c>
      <c r="BE36" s="10">
        <v>4.5869053588630936E-2</v>
      </c>
      <c r="BF36" s="11">
        <v>13.935182312326875</v>
      </c>
      <c r="BG36" s="10">
        <v>1.4125355742623103E-2</v>
      </c>
      <c r="BH36" s="11">
        <v>15.533725306859335</v>
      </c>
      <c r="BI36" s="63">
        <v>2.2334608283949287E-3</v>
      </c>
      <c r="BJ36" s="11">
        <v>2.0049731596435865</v>
      </c>
      <c r="BL36" s="13">
        <f t="shared" si="7"/>
        <v>2.2348969414782704E-3</v>
      </c>
      <c r="BM36" s="63">
        <f t="shared" si="8"/>
        <v>2.7192524616470592E-5</v>
      </c>
      <c r="BN36" s="12">
        <v>0.14719653619581555</v>
      </c>
      <c r="BO36" s="3">
        <v>4.0294021842910491E-2</v>
      </c>
      <c r="BP36" s="3">
        <v>0.83699999999999997</v>
      </c>
      <c r="BQ36" s="6">
        <v>0</v>
      </c>
      <c r="BR36" s="3">
        <v>0.11715135873623407</v>
      </c>
    </row>
    <row r="37" spans="1:70" s="3" customFormat="1" ht="14.1" customHeight="1">
      <c r="A37" s="177" t="s">
        <v>322</v>
      </c>
      <c r="B37" s="46">
        <v>-1.0037173192189162E-2</v>
      </c>
      <c r="C37" s="47">
        <v>57.831528796217015</v>
      </c>
      <c r="D37" s="48">
        <v>7.729836217738284E-2</v>
      </c>
      <c r="E37" s="49">
        <v>12.299025933081442</v>
      </c>
      <c r="F37" s="50">
        <v>0.29121524248265823</v>
      </c>
      <c r="G37" s="49">
        <v>18.369879043376773</v>
      </c>
      <c r="H37" s="50">
        <v>5.5957556580127623E-3</v>
      </c>
      <c r="I37" s="49">
        <v>3.7033722152051625</v>
      </c>
      <c r="J37" s="53">
        <v>3.9190101562667348</v>
      </c>
      <c r="K37" s="54">
        <v>39.236635962335399</v>
      </c>
      <c r="L37" s="54">
        <v>21.138033005997819</v>
      </c>
      <c r="M37" s="52">
        <v>2.0978640746921072E-3</v>
      </c>
      <c r="N37" s="54">
        <v>7.7335165652221316E-2</v>
      </c>
      <c r="O37" s="49">
        <v>1.7086392629253114E-2</v>
      </c>
      <c r="P37" s="50">
        <v>0.55651019919639599</v>
      </c>
      <c r="Q37" s="57">
        <v>0.58145999796741799</v>
      </c>
      <c r="R37" s="137">
        <f t="shared" si="5"/>
        <v>0.14165714161362805</v>
      </c>
      <c r="S37" s="58">
        <v>18.255461547200525</v>
      </c>
      <c r="T37" s="59">
        <v>1.8775971657880661</v>
      </c>
      <c r="U37" s="246">
        <v>12.062915307831071</v>
      </c>
      <c r="V37" s="247">
        <v>1.2350247440418458</v>
      </c>
      <c r="W37" s="259">
        <v>14.774490849463826</v>
      </c>
      <c r="X37" s="260">
        <v>0.72725828007138926</v>
      </c>
      <c r="Y37" s="58">
        <v>14.450565273639372</v>
      </c>
      <c r="Z37" s="59">
        <v>0.91811486495766947</v>
      </c>
      <c r="AA37" s="58">
        <v>2803.0334005082541</v>
      </c>
      <c r="AB37" s="59">
        <v>488.79028237305459</v>
      </c>
      <c r="AC37" s="58">
        <v>58.776521240110029</v>
      </c>
      <c r="AD37" s="59">
        <v>22.352688102478933</v>
      </c>
      <c r="AE37" s="58">
        <v>18.226973982091895</v>
      </c>
      <c r="AF37" s="59">
        <v>4.2182067986952525</v>
      </c>
      <c r="AG37" s="58" t="e">
        <v>#NUM!</v>
      </c>
      <c r="AH37" s="59" t="e">
        <v>#NUM!</v>
      </c>
      <c r="AI37" s="60">
        <v>99.479352726200901</v>
      </c>
      <c r="AJ37" s="48">
        <v>9.0218626318105954E-4</v>
      </c>
      <c r="AK37" s="49">
        <v>23.153097354427182</v>
      </c>
      <c r="AL37" s="66">
        <v>418.7408954608058</v>
      </c>
      <c r="AM37" s="57">
        <v>4.7644757559835291</v>
      </c>
      <c r="AN37" s="48">
        <v>7.729836217738284E-2</v>
      </c>
      <c r="AO37" s="49">
        <v>12.299025933081442</v>
      </c>
      <c r="AP37" s="62">
        <v>352.62273390332984</v>
      </c>
      <c r="AQ37" s="49">
        <v>10.299695678531043</v>
      </c>
      <c r="AR37" s="50">
        <v>0.19718452261322822</v>
      </c>
      <c r="AS37" s="49">
        <v>29.886208606219132</v>
      </c>
      <c r="AT37" s="123">
        <f t="shared" si="1"/>
        <v>5.8930977767366714E-2</v>
      </c>
      <c r="AU37" s="50">
        <v>7.7101670890468835E-2</v>
      </c>
      <c r="AV37" s="49">
        <v>31.611219462791965</v>
      </c>
      <c r="AW37" s="51">
        <v>2.8358920280906964E-3</v>
      </c>
      <c r="AX37" s="49">
        <v>10.299695678531043</v>
      </c>
      <c r="AY37" s="124">
        <f t="shared" si="6"/>
        <v>2.9208824866506383E-4</v>
      </c>
      <c r="AZ37" s="49">
        <v>0.32582405404050657</v>
      </c>
      <c r="BA37" s="212">
        <v>14.44</v>
      </c>
      <c r="BB37" s="213">
        <v>1.85</v>
      </c>
      <c r="BC37" s="62">
        <v>445.60136416526063</v>
      </c>
      <c r="BD37" s="49">
        <v>6.3606113347221198</v>
      </c>
      <c r="BE37" s="48">
        <v>2.8594671926029078E-2</v>
      </c>
      <c r="BF37" s="49">
        <v>41.895953456438143</v>
      </c>
      <c r="BG37" s="48">
        <v>8.8478933913197829E-3</v>
      </c>
      <c r="BH37" s="49">
        <v>44.972012960077741</v>
      </c>
      <c r="BI37" s="64">
        <v>2.2441583002630328E-3</v>
      </c>
      <c r="BJ37" s="49">
        <v>6.3606113347221198</v>
      </c>
      <c r="BL37" s="13">
        <f t="shared" si="7"/>
        <v>2.2946826302250312E-3</v>
      </c>
      <c r="BM37" s="63">
        <f t="shared" si="8"/>
        <v>1.1283022930319575E-4</v>
      </c>
      <c r="BN37" s="50">
        <v>0.19718452261322822</v>
      </c>
      <c r="BO37" s="3">
        <v>5.8930977767366714E-2</v>
      </c>
      <c r="BP37" s="3">
        <v>0.83699999999999997</v>
      </c>
      <c r="BQ37" s="6">
        <v>0</v>
      </c>
      <c r="BR37" s="3">
        <v>0.14165714161362805</v>
      </c>
    </row>
    <row r="38" spans="1:70" s="3" customFormat="1" ht="14.1" customHeight="1">
      <c r="A38" s="176"/>
      <c r="Q38" s="148" t="s">
        <v>395</v>
      </c>
      <c r="R38" s="242">
        <f>MEDIAN(R23:R37)</f>
        <v>0.14323358220538029</v>
      </c>
      <c r="T38" s="5"/>
      <c r="U38" s="242">
        <f>MEDIAN(U23:U37)</f>
        <v>13.703125825605591</v>
      </c>
      <c r="V38" s="243"/>
      <c r="W38" s="149">
        <f>MEDIAN(W23:W37)</f>
        <v>14.499844559714713</v>
      </c>
      <c r="X38" s="163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1"/>
      <c r="AU38" s="150"/>
      <c r="AV38" s="150"/>
      <c r="AW38" s="150"/>
      <c r="AX38" s="150"/>
      <c r="AY38" s="150"/>
      <c r="AZ38" s="150"/>
      <c r="BA38" s="187"/>
      <c r="BB38" s="200"/>
      <c r="BQ38" s="6"/>
    </row>
    <row r="39" spans="1:70" s="3" customFormat="1" ht="14.1" customHeight="1">
      <c r="A39" s="169" t="s">
        <v>341</v>
      </c>
      <c r="S39" s="4"/>
      <c r="T39" s="5"/>
      <c r="U39" s="190"/>
      <c r="V39" s="190"/>
      <c r="W39" s="131"/>
      <c r="X39" s="164"/>
      <c r="Y39" s="4"/>
      <c r="Z39" s="5"/>
      <c r="AA39" s="4"/>
      <c r="AB39" s="4"/>
      <c r="AC39" s="4"/>
      <c r="AD39" s="4"/>
      <c r="AE39" s="4"/>
      <c r="AF39" s="4"/>
      <c r="AG39" s="4"/>
      <c r="AH39" s="4"/>
      <c r="AT39" s="123"/>
      <c r="BA39" s="199"/>
      <c r="BB39" s="200"/>
      <c r="BQ39" s="6"/>
    </row>
    <row r="40" spans="1:70" s="6" customFormat="1" ht="57.95" customHeight="1">
      <c r="A40" s="170" t="s">
        <v>0</v>
      </c>
      <c r="B40" s="7" t="s">
        <v>1</v>
      </c>
      <c r="C40" s="112" t="s">
        <v>2</v>
      </c>
      <c r="D40" s="111" t="s">
        <v>3</v>
      </c>
      <c r="E40" s="112" t="s">
        <v>2</v>
      </c>
      <c r="F40" s="111" t="s">
        <v>4</v>
      </c>
      <c r="G40" s="112" t="s">
        <v>2</v>
      </c>
      <c r="H40" s="111" t="s">
        <v>5</v>
      </c>
      <c r="I40" s="112" t="s">
        <v>2</v>
      </c>
      <c r="J40" s="115" t="s">
        <v>374</v>
      </c>
      <c r="K40" s="112" t="s">
        <v>7</v>
      </c>
      <c r="L40" s="112" t="s">
        <v>8</v>
      </c>
      <c r="M40" s="112" t="s">
        <v>6</v>
      </c>
      <c r="N40" s="112" t="s">
        <v>375</v>
      </c>
      <c r="O40" s="112" t="s">
        <v>376</v>
      </c>
      <c r="P40" s="111" t="s">
        <v>9</v>
      </c>
      <c r="Q40" s="112" t="s">
        <v>2</v>
      </c>
      <c r="R40" s="7"/>
      <c r="S40" s="133" t="s">
        <v>10</v>
      </c>
      <c r="T40" s="193" t="s">
        <v>399</v>
      </c>
      <c r="U40" s="184"/>
      <c r="V40" s="193"/>
      <c r="W40" s="128" t="s">
        <v>11</v>
      </c>
      <c r="X40" s="128" t="s">
        <v>399</v>
      </c>
      <c r="Y40" s="275" t="s">
        <v>12</v>
      </c>
      <c r="Z40" s="276"/>
      <c r="AA40" s="275" t="s">
        <v>13</v>
      </c>
      <c r="AB40" s="276"/>
      <c r="AC40" s="275" t="s">
        <v>14</v>
      </c>
      <c r="AD40" s="276"/>
      <c r="AE40" s="275" t="s">
        <v>15</v>
      </c>
      <c r="AF40" s="276"/>
      <c r="AG40" s="275" t="s">
        <v>16</v>
      </c>
      <c r="AH40" s="276"/>
      <c r="AI40" s="112" t="s">
        <v>17</v>
      </c>
      <c r="AJ40" s="111" t="s">
        <v>377</v>
      </c>
      <c r="AK40" s="112" t="s">
        <v>2</v>
      </c>
      <c r="AL40" s="111" t="s">
        <v>18</v>
      </c>
      <c r="AM40" s="112" t="s">
        <v>2</v>
      </c>
      <c r="AN40" s="111" t="s">
        <v>19</v>
      </c>
      <c r="AO40" s="112" t="s">
        <v>2</v>
      </c>
      <c r="AP40" s="111" t="s">
        <v>378</v>
      </c>
      <c r="AQ40" s="112" t="s">
        <v>2</v>
      </c>
      <c r="AR40" s="111" t="s">
        <v>379</v>
      </c>
      <c r="AS40" s="112" t="s">
        <v>2</v>
      </c>
      <c r="AT40" s="123"/>
      <c r="AU40" s="111" t="s">
        <v>380</v>
      </c>
      <c r="AV40" s="112" t="s">
        <v>2</v>
      </c>
      <c r="AW40" s="111" t="s">
        <v>381</v>
      </c>
      <c r="AX40" s="112" t="s">
        <v>2</v>
      </c>
      <c r="AY40" s="112"/>
      <c r="AZ40" s="112" t="s">
        <v>20</v>
      </c>
      <c r="BA40" s="277" t="s">
        <v>400</v>
      </c>
      <c r="BB40" s="278"/>
      <c r="BC40" s="111" t="s">
        <v>382</v>
      </c>
      <c r="BD40" s="112" t="s">
        <v>2</v>
      </c>
      <c r="BE40" s="111" t="s">
        <v>383</v>
      </c>
      <c r="BF40" s="112" t="s">
        <v>2</v>
      </c>
      <c r="BG40" s="111" t="s">
        <v>384</v>
      </c>
      <c r="BH40" s="112" t="s">
        <v>2</v>
      </c>
      <c r="BI40" s="111" t="s">
        <v>385</v>
      </c>
      <c r="BJ40" s="112" t="s">
        <v>2</v>
      </c>
      <c r="BL40" s="111" t="s">
        <v>393</v>
      </c>
      <c r="BN40" s="111" t="s">
        <v>379</v>
      </c>
    </row>
    <row r="41" spans="1:70" s="3" customFormat="1" ht="14.1" customHeight="1">
      <c r="A41" s="173" t="s">
        <v>21</v>
      </c>
      <c r="B41" s="8">
        <v>2.9711119044504249E-3</v>
      </c>
      <c r="C41" s="26">
        <v>40.885431309617573</v>
      </c>
      <c r="D41" s="10">
        <v>4.0259612813504195E-2</v>
      </c>
      <c r="E41" s="11">
        <v>9.1336205104182255</v>
      </c>
      <c r="F41" s="12">
        <v>0.31011748494595126</v>
      </c>
      <c r="G41" s="11">
        <v>6.4555831379298132</v>
      </c>
      <c r="H41" s="13">
        <v>4.9576753684327339E-3</v>
      </c>
      <c r="I41" s="11">
        <v>2.3691084390312995</v>
      </c>
      <c r="J41" s="15">
        <v>-0.76837628071778796</v>
      </c>
      <c r="K41" s="16">
        <v>178.53441650506801</v>
      </c>
      <c r="L41" s="16">
        <v>133.47080495184792</v>
      </c>
      <c r="M41" s="14">
        <v>-4.1131994228453328E-4</v>
      </c>
      <c r="N41" s="17">
        <v>0.3551813345206809</v>
      </c>
      <c r="O41" s="18">
        <v>0.11601963987188753</v>
      </c>
      <c r="P41" s="12">
        <v>0.77226197735014901</v>
      </c>
      <c r="Q41" s="19">
        <v>0.70729756948600098</v>
      </c>
      <c r="R41" s="138"/>
      <c r="S41" s="20">
        <v>13.97844279102204</v>
      </c>
      <c r="T41" s="21">
        <v>0.3546802937899573</v>
      </c>
      <c r="U41" s="185"/>
      <c r="V41" s="185"/>
      <c r="W41" s="262">
        <v>14.912511910518104</v>
      </c>
      <c r="X41" s="258">
        <v>0.14079501806187641</v>
      </c>
      <c r="Y41" s="20">
        <v>14.27913255880682</v>
      </c>
      <c r="Z41" s="21">
        <v>0.21521765353864689</v>
      </c>
      <c r="AA41" s="20" t="e">
        <v>#NUM!</v>
      </c>
      <c r="AB41" s="21" t="e">
        <v>#NUM!</v>
      </c>
      <c r="AC41" s="20">
        <v>11.752734888449011</v>
      </c>
      <c r="AD41" s="21">
        <v>2.9218829891580902</v>
      </c>
      <c r="AE41" s="20">
        <v>19.600143101594696</v>
      </c>
      <c r="AF41" s="21">
        <v>1.407857077514113</v>
      </c>
      <c r="AG41" s="20" t="e">
        <v>#NUM!</v>
      </c>
      <c r="AH41" s="21" t="e">
        <v>#NUM!</v>
      </c>
      <c r="AI41" s="23" t="e">
        <v>#NUM!</v>
      </c>
      <c r="AJ41" s="24">
        <v>9.7018740757492949E-4</v>
      </c>
      <c r="AK41" s="16">
        <v>7.1863750793225138</v>
      </c>
      <c r="AL41" s="25">
        <v>435.10015531736974</v>
      </c>
      <c r="AM41" s="11">
        <v>0.82436713009097429</v>
      </c>
      <c r="AN41" s="10">
        <v>4.0259612813504195E-2</v>
      </c>
      <c r="AO41" s="11">
        <v>9.1336205104182255</v>
      </c>
      <c r="AP41" s="25">
        <v>460.66844375275855</v>
      </c>
      <c r="AQ41" s="11">
        <v>2.540089647329399</v>
      </c>
      <c r="AR41" s="12">
        <v>6.5350439009575888E-3</v>
      </c>
      <c r="AS41" s="11">
        <v>231.19843135580228</v>
      </c>
      <c r="AT41" s="123">
        <f t="shared" si="1"/>
        <v>1.5108918987426974E-2</v>
      </c>
      <c r="AU41" s="10">
        <v>1.9559660864194731E-3</v>
      </c>
      <c r="AV41" s="11">
        <v>231.21238443647454</v>
      </c>
      <c r="AW41" s="13">
        <v>2.1707586303365322E-3</v>
      </c>
      <c r="AX41" s="11">
        <v>2.540089647329399</v>
      </c>
      <c r="AY41" s="124">
        <f t="shared" ref="AY41:AY55" si="9">AW41/100*AX41</f>
        <v>5.5139215237687714E-5</v>
      </c>
      <c r="AZ41" s="17">
        <v>1.0985958444744499E-2</v>
      </c>
      <c r="BA41" s="222">
        <v>14.28</v>
      </c>
      <c r="BB41" s="223">
        <v>0.43</v>
      </c>
      <c r="BC41" s="69">
        <v>450.95717299789465</v>
      </c>
      <c r="BD41" s="11">
        <v>1.5088878797531984</v>
      </c>
      <c r="BE41" s="10">
        <v>1.1238362495931608E-2</v>
      </c>
      <c r="BF41" s="16">
        <v>60.200149630434275</v>
      </c>
      <c r="BG41" s="10">
        <v>3.4361254543040258E-3</v>
      </c>
      <c r="BH41" s="16">
        <v>61.337212802553729</v>
      </c>
      <c r="BI41" s="63">
        <v>2.2175054747486378E-3</v>
      </c>
      <c r="BJ41" s="11">
        <v>1.5088878797531984</v>
      </c>
      <c r="BL41" s="13">
        <f t="shared" ref="BL41:BL55" si="10">EXP(1000000*$BL$2*W41)-1</f>
        <v>2.316144014670396E-3</v>
      </c>
      <c r="BM41" s="63">
        <f t="shared" ref="BM41:BM55" si="11">EXP(1000000*$BL$2*X41)-1</f>
        <v>2.1842599738253199E-5</v>
      </c>
      <c r="BN41" s="12">
        <v>6.5350439009575888E-3</v>
      </c>
      <c r="BO41" s="3">
        <v>1.5108918987426974E-2</v>
      </c>
      <c r="BQ41" s="6">
        <v>0</v>
      </c>
    </row>
    <row r="42" spans="1:70" s="3" customFormat="1" ht="14.1" customHeight="1">
      <c r="A42" s="172" t="s">
        <v>22</v>
      </c>
      <c r="B42" s="8">
        <v>-1.5416227105097319E-3</v>
      </c>
      <c r="C42" s="26">
        <v>57.779512100863464</v>
      </c>
      <c r="D42" s="10">
        <v>4.3856926037563367E-2</v>
      </c>
      <c r="E42" s="11">
        <v>9.2210180927351217</v>
      </c>
      <c r="F42" s="12">
        <v>0.22894047942141355</v>
      </c>
      <c r="G42" s="11">
        <v>7.7118189181844636</v>
      </c>
      <c r="H42" s="13">
        <v>4.6076975649435746E-3</v>
      </c>
      <c r="I42" s="11">
        <v>2.4212161241058356</v>
      </c>
      <c r="J42" s="15">
        <v>-0.31117046201438436</v>
      </c>
      <c r="K42" s="16">
        <v>188.36800872257399</v>
      </c>
      <c r="L42" s="16">
        <v>123.9683101913817</v>
      </c>
      <c r="M42" s="14">
        <v>-1.6656174572562529E-4</v>
      </c>
      <c r="N42" s="17">
        <v>0.35408043515065613</v>
      </c>
      <c r="O42" s="18">
        <v>8.3887935377330247E-2</v>
      </c>
      <c r="P42" s="12">
        <v>0.67983552672312497</v>
      </c>
      <c r="Q42" s="19">
        <v>0.298762710544692</v>
      </c>
      <c r="R42" s="140"/>
      <c r="S42" s="20">
        <v>14.451563495528035</v>
      </c>
      <c r="T42" s="21">
        <v>0.25969962227277199</v>
      </c>
      <c r="U42" s="185"/>
      <c r="V42" s="185"/>
      <c r="W42" s="262">
        <v>14.091105948820941</v>
      </c>
      <c r="X42" s="258">
        <v>0.13212992403200294</v>
      </c>
      <c r="Y42" s="20">
        <v>13.954303948425283</v>
      </c>
      <c r="Z42" s="21">
        <v>0.18274206580082369</v>
      </c>
      <c r="AA42" s="20">
        <v>807.86545546592197</v>
      </c>
      <c r="AB42" s="21">
        <v>414.03878357396599</v>
      </c>
      <c r="AC42" s="20">
        <v>18.699441126980027</v>
      </c>
      <c r="AD42" s="21">
        <v>2.6582205913417245</v>
      </c>
      <c r="AE42" s="20">
        <v>15.259822061845249</v>
      </c>
      <c r="AF42" s="21">
        <v>1.3678909332203646</v>
      </c>
      <c r="AG42" s="20">
        <v>-446.52329936323969</v>
      </c>
      <c r="AH42" s="21">
        <v>353.72409519428999</v>
      </c>
      <c r="AI42" s="23">
        <v>98.319008134469541</v>
      </c>
      <c r="AJ42" s="24">
        <v>7.5526476541676324E-4</v>
      </c>
      <c r="AK42" s="16">
        <v>8.9673874150658239</v>
      </c>
      <c r="AL42" s="25">
        <v>458.403239638564</v>
      </c>
      <c r="AM42" s="11">
        <v>0.78757797920337647</v>
      </c>
      <c r="AN42" s="10">
        <v>4.3856926037563367E-2</v>
      </c>
      <c r="AO42" s="11">
        <v>9.2210180927351217</v>
      </c>
      <c r="AP42" s="25">
        <v>445.57055035236573</v>
      </c>
      <c r="AQ42" s="11">
        <v>1.7990498278326836</v>
      </c>
      <c r="AR42" s="12">
        <v>6.6046996326158555E-2</v>
      </c>
      <c r="AS42" s="11">
        <v>19.785336835482592</v>
      </c>
      <c r="AT42" s="123">
        <f t="shared" si="1"/>
        <v>1.3067620692849283E-2</v>
      </c>
      <c r="AU42" s="10">
        <v>2.0437975189897758E-2</v>
      </c>
      <c r="AV42" s="11">
        <v>19.866960864121346</v>
      </c>
      <c r="AW42" s="13">
        <v>2.2443134969516742E-3</v>
      </c>
      <c r="AX42" s="11">
        <v>1.7990498278326836</v>
      </c>
      <c r="AY42" s="124">
        <f t="shared" si="9"/>
        <v>4.0376318102934775E-5</v>
      </c>
      <c r="AZ42" s="17">
        <v>9.0554858397172866E-2</v>
      </c>
      <c r="BA42" s="208">
        <v>13.95</v>
      </c>
      <c r="BB42" s="209">
        <v>0.36</v>
      </c>
      <c r="BC42" s="69">
        <v>461.46619502713378</v>
      </c>
      <c r="BD42" s="11">
        <v>1.3109928319037567</v>
      </c>
      <c r="BE42" s="10">
        <v>3.8560515141345911E-2</v>
      </c>
      <c r="BF42" s="16">
        <v>13.433814952045122</v>
      </c>
      <c r="BG42" s="10">
        <v>1.1521372280316558E-2</v>
      </c>
      <c r="BH42" s="16">
        <v>14.334461357349046</v>
      </c>
      <c r="BI42" s="63">
        <v>2.16700597091668E-3</v>
      </c>
      <c r="BJ42" s="11">
        <v>1.3109928319037567</v>
      </c>
      <c r="BL42" s="13">
        <f t="shared" si="10"/>
        <v>2.1884274577481655E-3</v>
      </c>
      <c r="BM42" s="63">
        <f t="shared" si="11"/>
        <v>2.049830415873366E-5</v>
      </c>
      <c r="BN42" s="12">
        <v>6.6046996326158555E-2</v>
      </c>
      <c r="BO42" s="3">
        <v>1.3067620692849283E-2</v>
      </c>
      <c r="BQ42" s="6">
        <v>0</v>
      </c>
    </row>
    <row r="43" spans="1:70" s="3" customFormat="1" ht="14.1" customHeight="1">
      <c r="A43" s="172" t="s">
        <v>23</v>
      </c>
      <c r="B43" s="8">
        <v>-1.979180790293078E-3</v>
      </c>
      <c r="C43" s="26">
        <v>57.792132467452262</v>
      </c>
      <c r="D43" s="10">
        <v>3.9281635560810109E-2</v>
      </c>
      <c r="E43" s="11">
        <v>11.049774591049278</v>
      </c>
      <c r="F43" s="12">
        <v>0.15758481378671968</v>
      </c>
      <c r="G43" s="11">
        <v>10.355222853513236</v>
      </c>
      <c r="H43" s="13">
        <v>4.5438483445391841E-3</v>
      </c>
      <c r="I43" s="11">
        <v>2.7432361748069751</v>
      </c>
      <c r="J43" s="15">
        <v>-0.8883320502443246</v>
      </c>
      <c r="K43" s="16">
        <v>144.82856728851101</v>
      </c>
      <c r="L43" s="16">
        <v>64.657925986780583</v>
      </c>
      <c r="M43" s="14">
        <v>-4.7547217935052722E-4</v>
      </c>
      <c r="N43" s="17">
        <v>0.25733668922418956</v>
      </c>
      <c r="O43" s="18">
        <v>4.5312562178597547E-2</v>
      </c>
      <c r="P43" s="12">
        <v>0.46117723039605601</v>
      </c>
      <c r="Q43" s="19">
        <v>0.34000657961791497</v>
      </c>
      <c r="R43" s="140"/>
      <c r="S43" s="20">
        <v>13.691138829064233</v>
      </c>
      <c r="T43" s="21">
        <v>0.36489322690137249</v>
      </c>
      <c r="U43" s="185"/>
      <c r="V43" s="185"/>
      <c r="W43" s="262">
        <v>13.320598406723709</v>
      </c>
      <c r="X43" s="258">
        <v>0.23691806668293286</v>
      </c>
      <c r="Y43" s="20">
        <v>13.13057235559093</v>
      </c>
      <c r="Z43" s="21">
        <v>0.2661246377120618</v>
      </c>
      <c r="AA43" s="20">
        <v>859.64165054859745</v>
      </c>
      <c r="AB43" s="21">
        <v>502.30226998926128</v>
      </c>
      <c r="AC43" s="20">
        <v>21.014598496499573</v>
      </c>
      <c r="AD43" s="21">
        <v>4.5355153742410836</v>
      </c>
      <c r="AE43" s="20">
        <v>15.803440809510429</v>
      </c>
      <c r="AF43" s="21">
        <v>1.9527955784688698</v>
      </c>
      <c r="AG43" s="20">
        <v>-720.30822743146473</v>
      </c>
      <c r="AH43" s="21">
        <v>351.65273043791251</v>
      </c>
      <c r="AI43" s="23">
        <v>98.509593791834789</v>
      </c>
      <c r="AJ43" s="24">
        <v>7.8218097817073229E-4</v>
      </c>
      <c r="AK43" s="16">
        <v>12.36160607521985</v>
      </c>
      <c r="AL43" s="25">
        <v>487.7380427191199</v>
      </c>
      <c r="AM43" s="11">
        <v>1.6945177895090071</v>
      </c>
      <c r="AN43" s="10">
        <v>3.9281635560810109E-2</v>
      </c>
      <c r="AO43" s="11">
        <v>11.049774591049278</v>
      </c>
      <c r="AP43" s="25">
        <v>470.34590155295251</v>
      </c>
      <c r="AQ43" s="11">
        <v>2.6680092551556545</v>
      </c>
      <c r="AR43" s="12">
        <v>6.7708423383996061E-2</v>
      </c>
      <c r="AS43" s="11">
        <v>24.201208899575413</v>
      </c>
      <c r="AT43" s="123">
        <f t="shared" si="1"/>
        <v>1.6386256985769856E-2</v>
      </c>
      <c r="AU43" s="10">
        <v>1.9848450651662266E-2</v>
      </c>
      <c r="AV43" s="11">
        <v>24.347829176057655</v>
      </c>
      <c r="AW43" s="13">
        <v>2.1260948521041123E-3</v>
      </c>
      <c r="AX43" s="11">
        <v>2.6680092551556545</v>
      </c>
      <c r="AY43" s="124">
        <f t="shared" si="9"/>
        <v>5.6724407427525637E-5</v>
      </c>
      <c r="AZ43" s="17">
        <v>0.10957893764833997</v>
      </c>
      <c r="BA43" s="208">
        <v>13.13</v>
      </c>
      <c r="BB43" s="209">
        <v>0.52</v>
      </c>
      <c r="BC43" s="69">
        <v>490.44709935850739</v>
      </c>
      <c r="BD43" s="11">
        <v>2.028820636973002</v>
      </c>
      <c r="BE43" s="10">
        <v>3.4853786364262264E-2</v>
      </c>
      <c r="BF43" s="16">
        <v>12.6091591695003</v>
      </c>
      <c r="BG43" s="10">
        <v>9.7984880942106473E-3</v>
      </c>
      <c r="BH43" s="16">
        <v>13.383485720948064</v>
      </c>
      <c r="BI43" s="63">
        <v>2.038955885982352E-3</v>
      </c>
      <c r="BJ43" s="11">
        <v>2.028820636973002</v>
      </c>
      <c r="BL43" s="13">
        <f t="shared" si="10"/>
        <v>2.0686396496454318E-3</v>
      </c>
      <c r="BM43" s="63">
        <f t="shared" si="11"/>
        <v>3.6755171861413416E-5</v>
      </c>
      <c r="BN43" s="12">
        <v>6.7708423383996061E-2</v>
      </c>
      <c r="BO43" s="3">
        <v>1.6386256985769856E-2</v>
      </c>
      <c r="BQ43" s="6">
        <v>0</v>
      </c>
    </row>
    <row r="44" spans="1:70" s="3" customFormat="1" ht="14.1" customHeight="1">
      <c r="A44" s="172" t="s">
        <v>24</v>
      </c>
      <c r="B44" s="8">
        <v>9.6061404904062718E-4</v>
      </c>
      <c r="C44" s="26">
        <v>70.744631927988507</v>
      </c>
      <c r="D44" s="10">
        <v>4.4659955613372944E-2</v>
      </c>
      <c r="E44" s="11">
        <v>8.4668502969783965</v>
      </c>
      <c r="F44" s="12">
        <v>0.19148185358513292</v>
      </c>
      <c r="G44" s="11">
        <v>7.8485430352209669</v>
      </c>
      <c r="H44" s="13">
        <v>4.8005183105283072E-3</v>
      </c>
      <c r="I44" s="11">
        <v>2.3066696098599957</v>
      </c>
      <c r="J44" s="15">
        <v>-0.20878483016197624</v>
      </c>
      <c r="K44" s="16">
        <v>198.05540364332001</v>
      </c>
      <c r="L44" s="16">
        <v>98.867280697202148</v>
      </c>
      <c r="M44" s="14">
        <v>-1.1175443713734467E-4</v>
      </c>
      <c r="N44" s="17">
        <v>0.36397641276805914</v>
      </c>
      <c r="O44" s="18">
        <v>7.1806977265273755E-2</v>
      </c>
      <c r="P44" s="12">
        <v>0.51566328957192498</v>
      </c>
      <c r="Q44" s="19">
        <v>0.30872840740492402</v>
      </c>
      <c r="R44" s="140"/>
      <c r="S44" s="20">
        <v>13.501623586971601</v>
      </c>
      <c r="T44" s="21">
        <v>0.20196205316952215</v>
      </c>
      <c r="U44" s="185"/>
      <c r="V44" s="185"/>
      <c r="W44" s="262">
        <v>13.776770805244119</v>
      </c>
      <c r="X44" s="258">
        <v>0.12304366904280441</v>
      </c>
      <c r="Y44" s="20">
        <v>13.552139874801913</v>
      </c>
      <c r="Z44" s="21">
        <v>0.15687676383924071</v>
      </c>
      <c r="AA44" s="20">
        <v>-1139.6140761135362</v>
      </c>
      <c r="AB44" s="21">
        <v>1125.9798137574171</v>
      </c>
      <c r="AC44" s="20">
        <v>12.916588009592209</v>
      </c>
      <c r="AD44" s="21">
        <v>2.4188706742522887</v>
      </c>
      <c r="AE44" s="20">
        <v>16.378068604033199</v>
      </c>
      <c r="AF44" s="21">
        <v>1.5340772419551967</v>
      </c>
      <c r="AG44" s="20">
        <v>-858.06588176964249</v>
      </c>
      <c r="AH44" s="21">
        <v>346.41290431517979</v>
      </c>
      <c r="AI44" s="23">
        <v>101.29391442654494</v>
      </c>
      <c r="AJ44" s="24">
        <v>8.1063332992736825E-4</v>
      </c>
      <c r="AK44" s="16">
        <v>9.3704508033570253</v>
      </c>
      <c r="AL44" s="25">
        <v>468.39517762212733</v>
      </c>
      <c r="AM44" s="11">
        <v>0.75551550866661932</v>
      </c>
      <c r="AN44" s="10">
        <v>4.4659955613372944E-2</v>
      </c>
      <c r="AO44" s="11">
        <v>8.4668502969783965</v>
      </c>
      <c r="AP44" s="25">
        <v>476.95491474513449</v>
      </c>
      <c r="AQ44" s="11">
        <v>1.4974023259668696</v>
      </c>
      <c r="AR44" s="12">
        <v>3.0189391738809766E-2</v>
      </c>
      <c r="AS44" s="11">
        <v>36.809642155083935</v>
      </c>
      <c r="AT44" s="123">
        <f t="shared" si="1"/>
        <v>1.1112607067852347E-2</v>
      </c>
      <c r="AU44" s="10">
        <v>8.7272679330107541E-3</v>
      </c>
      <c r="AV44" s="11">
        <v>36.840086445489554</v>
      </c>
      <c r="AW44" s="13">
        <v>2.0966342291165187E-3</v>
      </c>
      <c r="AX44" s="11">
        <v>1.4974023259668696</v>
      </c>
      <c r="AY44" s="124">
        <f t="shared" si="9"/>
        <v>3.1395049713808299E-5</v>
      </c>
      <c r="AZ44" s="17">
        <v>4.0646004677065604E-2</v>
      </c>
      <c r="BA44" s="208">
        <v>13.55</v>
      </c>
      <c r="BB44" s="209">
        <v>0.32</v>
      </c>
      <c r="BC44" s="69">
        <v>475.17517866989522</v>
      </c>
      <c r="BD44" s="11">
        <v>1.1587964865428624</v>
      </c>
      <c r="BE44" s="10">
        <v>3.3198103827337913E-2</v>
      </c>
      <c r="BF44" s="16">
        <v>12.056523331227357</v>
      </c>
      <c r="BG44" s="10">
        <v>9.6329832895022602E-3</v>
      </c>
      <c r="BH44" s="16">
        <v>12.782202831454613</v>
      </c>
      <c r="BI44" s="63">
        <v>2.1044870289714801E-3</v>
      </c>
      <c r="BJ44" s="11">
        <v>1.1587964865428624</v>
      </c>
      <c r="BL44" s="13">
        <f t="shared" si="10"/>
        <v>2.1395572674491881E-3</v>
      </c>
      <c r="BM44" s="63">
        <f t="shared" si="11"/>
        <v>1.9088671954214931E-5</v>
      </c>
      <c r="BN44" s="12">
        <v>3.0189391738809766E-2</v>
      </c>
      <c r="BO44" s="3">
        <v>1.1112607067852347E-2</v>
      </c>
      <c r="BQ44" s="6">
        <v>0</v>
      </c>
    </row>
    <row r="45" spans="1:70" s="3" customFormat="1" ht="14.1" customHeight="1">
      <c r="A45" s="172" t="s">
        <v>25</v>
      </c>
      <c r="B45" s="8">
        <v>9.5419771953201562E-4</v>
      </c>
      <c r="C45" s="26">
        <v>70.744405521038487</v>
      </c>
      <c r="D45" s="10">
        <v>4.8068478356123802E-2</v>
      </c>
      <c r="E45" s="11">
        <v>8.1168178422820692</v>
      </c>
      <c r="F45" s="12">
        <v>0.20528574819103892</v>
      </c>
      <c r="G45" s="11">
        <v>7.6520344589837554</v>
      </c>
      <c r="H45" s="13">
        <v>4.6361124858468753E-3</v>
      </c>
      <c r="I45" s="11">
        <v>2.3198680605037163</v>
      </c>
      <c r="J45" s="15">
        <v>0.22349707001042812</v>
      </c>
      <c r="K45" s="16">
        <v>210.31609516201499</v>
      </c>
      <c r="L45" s="16">
        <v>114.64292631913197</v>
      </c>
      <c r="M45" s="14">
        <v>1.1962566071789531E-4</v>
      </c>
      <c r="N45" s="17">
        <v>0.37588056389398045</v>
      </c>
      <c r="O45" s="18">
        <v>7.6330103991283205E-2</v>
      </c>
      <c r="P45" s="12">
        <v>0.56308644755141002</v>
      </c>
      <c r="Q45" s="19">
        <v>0.299473241198767</v>
      </c>
      <c r="R45" s="140"/>
      <c r="S45" s="20">
        <v>13.189174794675669</v>
      </c>
      <c r="T45" s="21">
        <v>0.23096311375336623</v>
      </c>
      <c r="U45" s="185"/>
      <c r="V45" s="185"/>
      <c r="W45" s="262">
        <v>13.39834019631072</v>
      </c>
      <c r="X45" s="258">
        <v>0.17296352122546665</v>
      </c>
      <c r="Y45" s="20">
        <v>13.244717153234909</v>
      </c>
      <c r="Z45" s="21">
        <v>0.20862409848858293</v>
      </c>
      <c r="AA45" s="20">
        <v>-810.24644305896436</v>
      </c>
      <c r="AB45" s="21">
        <v>930.45511253941788</v>
      </c>
      <c r="AC45" s="20">
        <v>12.604812542539721</v>
      </c>
      <c r="AD45" s="21">
        <v>2.1801825943942008</v>
      </c>
      <c r="AE45" s="20">
        <v>15.014534479337383</v>
      </c>
      <c r="AF45" s="21">
        <v>1.3915104425155025</v>
      </c>
      <c r="AG45" s="20">
        <v>-547.2560316444559</v>
      </c>
      <c r="AH45" s="21">
        <v>309.96548278627495</v>
      </c>
      <c r="AI45" s="23">
        <v>101.734012138005</v>
      </c>
      <c r="AJ45" s="24">
        <v>7.4312007037047323E-4</v>
      </c>
      <c r="AK45" s="16">
        <v>9.2711988245523926</v>
      </c>
      <c r="AL45" s="25">
        <v>479.56124855218474</v>
      </c>
      <c r="AM45" s="11">
        <v>1.1933074385991154</v>
      </c>
      <c r="AN45" s="10">
        <v>4.8068478356123802E-2</v>
      </c>
      <c r="AO45" s="11">
        <v>8.1168178422820692</v>
      </c>
      <c r="AP45" s="25">
        <v>488.26571363930441</v>
      </c>
      <c r="AQ45" s="11">
        <v>1.7529486856193333</v>
      </c>
      <c r="AR45" s="12">
        <v>3.3758182212312221E-2</v>
      </c>
      <c r="AS45" s="11">
        <v>32.722371905737525</v>
      </c>
      <c r="AT45" s="123">
        <f t="shared" si="1"/>
        <v>1.1046477932129338E-2</v>
      </c>
      <c r="AU45" s="10">
        <v>9.5328794003178285E-3</v>
      </c>
      <c r="AV45" s="11">
        <v>32.769291298894686</v>
      </c>
      <c r="AW45" s="13">
        <v>2.0480651662933024E-3</v>
      </c>
      <c r="AX45" s="11">
        <v>1.7529486856193333</v>
      </c>
      <c r="AY45" s="124">
        <f t="shared" si="9"/>
        <v>3.590153141316586E-5</v>
      </c>
      <c r="AZ45" s="17">
        <v>5.3493640421770752E-2</v>
      </c>
      <c r="BA45" s="208">
        <v>13.25</v>
      </c>
      <c r="BB45" s="209">
        <v>0.42</v>
      </c>
      <c r="BC45" s="69">
        <v>486.21605253860764</v>
      </c>
      <c r="BD45" s="11">
        <v>1.5767682134371381</v>
      </c>
      <c r="BE45" s="10">
        <v>3.7127861687369756E-2</v>
      </c>
      <c r="BF45" s="16">
        <v>11.528829925965585</v>
      </c>
      <c r="BG45" s="10">
        <v>1.0528631341409807E-2</v>
      </c>
      <c r="BH45" s="16">
        <v>12.316947843895402</v>
      </c>
      <c r="BI45" s="63">
        <v>2.0566988580053014E-3</v>
      </c>
      <c r="BJ45" s="11">
        <v>1.5767682134371381</v>
      </c>
      <c r="BL45" s="13">
        <f t="shared" si="10"/>
        <v>2.0807252135761622E-3</v>
      </c>
      <c r="BM45" s="63">
        <f t="shared" si="11"/>
        <v>2.6833210737597923E-5</v>
      </c>
      <c r="BN45" s="12">
        <v>3.3758182212312221E-2</v>
      </c>
      <c r="BO45" s="3">
        <v>1.1046477932129338E-2</v>
      </c>
      <c r="BQ45" s="6">
        <v>0</v>
      </c>
    </row>
    <row r="46" spans="1:70" s="3" customFormat="1" ht="14.1" customHeight="1">
      <c r="A46" s="172" t="s">
        <v>26</v>
      </c>
      <c r="B46" s="8">
        <v>1.6069504040324932E-3</v>
      </c>
      <c r="C46" s="26">
        <v>57.78139679559137</v>
      </c>
      <c r="D46" s="10">
        <v>5.0756775031909618E-2</v>
      </c>
      <c r="E46" s="11">
        <v>8.406477055315408</v>
      </c>
      <c r="F46" s="12">
        <v>0.18671768386817189</v>
      </c>
      <c r="G46" s="11">
        <v>17.139545681637568</v>
      </c>
      <c r="H46" s="13">
        <v>4.8363958655935008E-3</v>
      </c>
      <c r="I46" s="11">
        <v>4.1669351453643042</v>
      </c>
      <c r="J46" s="15">
        <v>0.56289545680817454</v>
      </c>
      <c r="K46" s="16">
        <v>173.73795771667099</v>
      </c>
      <c r="L46" s="16">
        <v>87.856293747288134</v>
      </c>
      <c r="M46" s="14">
        <v>3.012949927025157E-4</v>
      </c>
      <c r="N46" s="17">
        <v>0.31819002587447881</v>
      </c>
      <c r="O46" s="18">
        <v>5.6570384161534856E-2</v>
      </c>
      <c r="P46" s="12">
        <v>0.52237031350944796</v>
      </c>
      <c r="Q46" s="19">
        <v>0.31723079517470698</v>
      </c>
      <c r="R46" s="140"/>
      <c r="S46" s="20">
        <v>13.393038722823695</v>
      </c>
      <c r="T46" s="21">
        <v>0.36615056195682638</v>
      </c>
      <c r="U46" s="185"/>
      <c r="V46" s="185"/>
      <c r="W46" s="262">
        <v>13.72948769247084</v>
      </c>
      <c r="X46" s="258">
        <v>0.29380796894796635</v>
      </c>
      <c r="Y46" s="20">
        <v>13.660208774809655</v>
      </c>
      <c r="Z46" s="21">
        <v>0.38903777878443657</v>
      </c>
      <c r="AA46" s="20" t="e">
        <v>#NUM!</v>
      </c>
      <c r="AB46" s="21" t="e">
        <v>#NUM!</v>
      </c>
      <c r="AC46" s="20">
        <v>10.341868958516836</v>
      </c>
      <c r="AD46" s="21">
        <v>3.467015449483549</v>
      </c>
      <c r="AE46" s="20">
        <v>14.520609201833754</v>
      </c>
      <c r="AF46" s="21">
        <v>2.675312213435153</v>
      </c>
      <c r="AG46" s="20">
        <v>-208.81560511464508</v>
      </c>
      <c r="AH46" s="21">
        <v>306.84588997373027</v>
      </c>
      <c r="AI46" s="23" t="e">
        <v>#NUM!</v>
      </c>
      <c r="AJ46" s="24">
        <v>7.186652564774576E-4</v>
      </c>
      <c r="AK46" s="16">
        <v>18.430861081628315</v>
      </c>
      <c r="AL46" s="25">
        <v>466.39059471775505</v>
      </c>
      <c r="AM46" s="11">
        <v>2.0715476356724487</v>
      </c>
      <c r="AN46" s="10">
        <v>5.0756775031909618E-2</v>
      </c>
      <c r="AO46" s="11">
        <v>8.406477055315408</v>
      </c>
      <c r="AP46" s="25">
        <v>480.82590626361326</v>
      </c>
      <c r="AQ46" s="11">
        <v>2.7367280686578748</v>
      </c>
      <c r="AR46" s="12">
        <v>2.6437236441506869E-2</v>
      </c>
      <c r="AS46" s="11">
        <v>57.268579058466628</v>
      </c>
      <c r="AT46" s="123">
        <f t="shared" si="1"/>
        <v>1.514022965237811E-2</v>
      </c>
      <c r="AU46" s="10">
        <v>7.5810519214339102E-3</v>
      </c>
      <c r="AV46" s="11">
        <v>57.333932604502394</v>
      </c>
      <c r="AW46" s="13">
        <v>2.0797548280432065E-3</v>
      </c>
      <c r="AX46" s="11">
        <v>2.7367280686578748</v>
      </c>
      <c r="AY46" s="124">
        <f t="shared" si="9"/>
        <v>5.6917234138325756E-5</v>
      </c>
      <c r="AZ46" s="17">
        <v>4.7733130178531681E-2</v>
      </c>
      <c r="BA46" s="208">
        <v>13.66</v>
      </c>
      <c r="BB46" s="209">
        <v>0.79</v>
      </c>
      <c r="BC46" s="69">
        <v>471.41201105280516</v>
      </c>
      <c r="BD46" s="11">
        <v>2.8509821779847546</v>
      </c>
      <c r="BE46" s="10">
        <v>4.2297066493525597E-2</v>
      </c>
      <c r="BF46" s="16">
        <v>12.225203087283573</v>
      </c>
      <c r="BG46" s="10">
        <v>1.2371172968424955E-2</v>
      </c>
      <c r="BH46" s="16">
        <v>13.89163615576655</v>
      </c>
      <c r="BI46" s="63">
        <v>2.1212866379172191E-3</v>
      </c>
      <c r="BJ46" s="11">
        <v>2.8509821779847546</v>
      </c>
      <c r="BL46" s="13">
        <f t="shared" si="10"/>
        <v>2.1322062920619E-3</v>
      </c>
      <c r="BM46" s="63">
        <f t="shared" si="11"/>
        <v>4.5581201123967574E-5</v>
      </c>
      <c r="BN46" s="12">
        <v>2.6437236441506869E-2</v>
      </c>
      <c r="BO46" s="3">
        <v>1.514022965237811E-2</v>
      </c>
      <c r="BQ46" s="6">
        <v>0</v>
      </c>
    </row>
    <row r="47" spans="1:70" s="3" customFormat="1" ht="14.1" customHeight="1">
      <c r="A47" s="172" t="s">
        <v>27</v>
      </c>
      <c r="B47" s="8">
        <v>2.3418165441388208E-3</v>
      </c>
      <c r="C47" s="26">
        <v>40.872603003158041</v>
      </c>
      <c r="D47" s="10">
        <v>4.1290968519579356E-2</v>
      </c>
      <c r="E47" s="11">
        <v>7.7709541833729414</v>
      </c>
      <c r="F47" s="12">
        <v>0.17419788761721502</v>
      </c>
      <c r="G47" s="11">
        <v>7.3007312554557533</v>
      </c>
      <c r="H47" s="13">
        <v>4.7711101882542432E-3</v>
      </c>
      <c r="I47" s="11">
        <v>2.0999044025569451</v>
      </c>
      <c r="J47" s="15">
        <v>-0.63438736700678477</v>
      </c>
      <c r="K47" s="16">
        <v>239.82376122915201</v>
      </c>
      <c r="L47" s="16">
        <v>118.34428369651194</v>
      </c>
      <c r="M47" s="14">
        <v>-3.3955441799169681E-4</v>
      </c>
      <c r="N47" s="17">
        <v>0.43074999249908003</v>
      </c>
      <c r="O47" s="18">
        <v>8.0951473956404535E-2</v>
      </c>
      <c r="P47" s="12">
        <v>0.50974784329934297</v>
      </c>
      <c r="Q47" s="19">
        <v>0.29415086827206599</v>
      </c>
      <c r="R47" s="140"/>
      <c r="S47" s="20">
        <v>12.795320165677751</v>
      </c>
      <c r="T47" s="21">
        <v>0.25675608798848043</v>
      </c>
      <c r="U47" s="185"/>
      <c r="V47" s="185"/>
      <c r="W47" s="262">
        <v>13.464941326512365</v>
      </c>
      <c r="X47" s="258">
        <v>0.11259414634944187</v>
      </c>
      <c r="Y47" s="20">
        <v>13.297752511933354</v>
      </c>
      <c r="Z47" s="21">
        <v>0.13919452003338462</v>
      </c>
      <c r="AA47" s="20" t="e">
        <v>#NUM!</v>
      </c>
      <c r="AB47" s="21" t="e">
        <v>#NUM!</v>
      </c>
      <c r="AC47" s="20">
        <v>6.9027845080153467</v>
      </c>
      <c r="AD47" s="21">
        <v>3.0848505528790677</v>
      </c>
      <c r="AE47" s="20">
        <v>15.42539669007691</v>
      </c>
      <c r="AF47" s="21">
        <v>1.3284656998895714</v>
      </c>
      <c r="AG47" s="20">
        <v>-603.87350907638097</v>
      </c>
      <c r="AH47" s="21">
        <v>249.83860034012352</v>
      </c>
      <c r="AI47" s="23" t="e">
        <v>#NUM!</v>
      </c>
      <c r="AJ47" s="24">
        <v>7.6346279070826917E-4</v>
      </c>
      <c r="AK47" s="16">
        <v>8.6154846753732492</v>
      </c>
      <c r="AL47" s="25">
        <v>481.28962764579438</v>
      </c>
      <c r="AM47" s="11">
        <v>0.73308446198437549</v>
      </c>
      <c r="AN47" s="10">
        <v>4.1290968519579356E-2</v>
      </c>
      <c r="AO47" s="11">
        <v>7.7709541833729414</v>
      </c>
      <c r="AP47" s="25">
        <v>503.3104725060378</v>
      </c>
      <c r="AQ47" s="11">
        <v>2.0086327126108761</v>
      </c>
      <c r="AR47" s="12">
        <v>4.9080228391373288E-3</v>
      </c>
      <c r="AS47" s="11">
        <v>324.14161327112208</v>
      </c>
      <c r="AT47" s="123">
        <f t="shared" si="1"/>
        <v>1.5908944410494869E-2</v>
      </c>
      <c r="AU47" s="10">
        <v>1.344534290516152E-3</v>
      </c>
      <c r="AV47" s="11">
        <v>324.14783673407391</v>
      </c>
      <c r="AW47" s="13">
        <v>1.9868452071360463E-3</v>
      </c>
      <c r="AX47" s="11">
        <v>2.0086327126108761</v>
      </c>
      <c r="AY47" s="124">
        <f t="shared" si="9"/>
        <v>3.9908422779475943E-5</v>
      </c>
      <c r="AZ47" s="17">
        <v>6.1966562320720613E-3</v>
      </c>
      <c r="BA47" s="208">
        <v>13.3</v>
      </c>
      <c r="BB47" s="209">
        <v>0.27</v>
      </c>
      <c r="BC47" s="69">
        <v>484.2748867506009</v>
      </c>
      <c r="BD47" s="11">
        <v>1.0478322217171456</v>
      </c>
      <c r="BE47" s="10">
        <v>3.6358709083507045E-2</v>
      </c>
      <c r="BF47" s="16">
        <v>9.1827939051520264</v>
      </c>
      <c r="BG47" s="10">
        <v>1.0351845502605409E-2</v>
      </c>
      <c r="BH47" s="16">
        <v>9.7912022068735141</v>
      </c>
      <c r="BI47" s="63">
        <v>2.0649429226236027E-3</v>
      </c>
      <c r="BJ47" s="11">
        <v>1.0478322217171456</v>
      </c>
      <c r="BL47" s="13">
        <f t="shared" si="10"/>
        <v>2.0910789915551398E-3</v>
      </c>
      <c r="BM47" s="63">
        <f t="shared" si="11"/>
        <v>1.7467546264304801E-5</v>
      </c>
      <c r="BN47" s="12">
        <v>4.9080228391373288E-3</v>
      </c>
      <c r="BO47" s="3">
        <v>1.5908944410494869E-2</v>
      </c>
      <c r="BQ47" s="6">
        <v>0</v>
      </c>
    </row>
    <row r="48" spans="1:70" s="3" customFormat="1" ht="14.1" customHeight="1">
      <c r="A48" s="172" t="s">
        <v>28</v>
      </c>
      <c r="B48" s="8">
        <v>-2.9340790939179329E-3</v>
      </c>
      <c r="C48" s="26">
        <v>44.7869191498635</v>
      </c>
      <c r="D48" s="10">
        <v>4.7301520307389287E-2</v>
      </c>
      <c r="E48" s="11">
        <v>9.2961344542099731</v>
      </c>
      <c r="F48" s="12">
        <v>0.18381897747301215</v>
      </c>
      <c r="G48" s="11">
        <v>9.0290103082561259</v>
      </c>
      <c r="H48" s="13">
        <v>4.5683309905117323E-3</v>
      </c>
      <c r="I48" s="11">
        <v>2.5884582593495815</v>
      </c>
      <c r="J48" s="15">
        <v>0.12828045882488812</v>
      </c>
      <c r="K48" s="16">
        <v>159.585257788571</v>
      </c>
      <c r="L48" s="16">
        <v>76.012998918265311</v>
      </c>
      <c r="M48" s="14">
        <v>6.8657256716180814E-5</v>
      </c>
      <c r="N48" s="17">
        <v>0.26912372681435381</v>
      </c>
      <c r="O48" s="18">
        <v>4.929337096367057E-2</v>
      </c>
      <c r="P48" s="12">
        <v>0.49203434559474402</v>
      </c>
      <c r="Q48" s="19">
        <v>0.32681716907447</v>
      </c>
      <c r="R48" s="140"/>
      <c r="S48" s="20">
        <v>13.352745758527432</v>
      </c>
      <c r="T48" s="21">
        <v>0.5293875080765672</v>
      </c>
      <c r="U48" s="185"/>
      <c r="V48" s="185"/>
      <c r="W48" s="262">
        <v>12.643237722992986</v>
      </c>
      <c r="X48" s="258">
        <v>0.41219918266075456</v>
      </c>
      <c r="Y48" s="20">
        <v>12.480643205628519</v>
      </c>
      <c r="Z48" s="21">
        <v>0.45515095387173271</v>
      </c>
      <c r="AA48" s="20">
        <v>1389.3183918421976</v>
      </c>
      <c r="AB48" s="21">
        <v>389.13925805400385</v>
      </c>
      <c r="AC48" s="20">
        <v>23.97521679926086</v>
      </c>
      <c r="AD48" s="21">
        <v>4.6924719099158594</v>
      </c>
      <c r="AE48" s="20">
        <v>14.62406564481638</v>
      </c>
      <c r="AF48" s="21">
        <v>1.6813263028351446</v>
      </c>
      <c r="AG48" s="20">
        <v>-632.1350240254219</v>
      </c>
      <c r="AH48" s="21">
        <v>353.59398536621001</v>
      </c>
      <c r="AI48" s="23">
        <v>99.13785693883041</v>
      </c>
      <c r="AJ48" s="24">
        <v>7.2378745559653623E-4</v>
      </c>
      <c r="AK48" s="16">
        <v>11.501142420875833</v>
      </c>
      <c r="AL48" s="25">
        <v>508.71725958500815</v>
      </c>
      <c r="AM48" s="11">
        <v>3.2144887863671365</v>
      </c>
      <c r="AN48" s="10">
        <v>4.7301520307389287E-2</v>
      </c>
      <c r="AO48" s="11">
        <v>9.2961344542099731</v>
      </c>
      <c r="AP48" s="25">
        <v>482.27834413488131</v>
      </c>
      <c r="AQ48" s="11">
        <v>3.9687415527673462</v>
      </c>
      <c r="AR48" s="12">
        <v>8.831375692357997E-2</v>
      </c>
      <c r="AS48" s="11">
        <v>20.274895004552523</v>
      </c>
      <c r="AT48" s="123">
        <f t="shared" si="1"/>
        <v>1.790552149083157E-2</v>
      </c>
      <c r="AU48" s="10">
        <v>2.5248284424767131E-2</v>
      </c>
      <c r="AV48" s="11">
        <v>20.659677561818118</v>
      </c>
      <c r="AW48" s="13">
        <v>2.0734914021358687E-3</v>
      </c>
      <c r="AX48" s="11">
        <v>3.9687415527673462</v>
      </c>
      <c r="AY48" s="124">
        <f t="shared" si="9"/>
        <v>8.229151486962449E-5</v>
      </c>
      <c r="AZ48" s="17">
        <v>0.19210084672870781</v>
      </c>
      <c r="BA48" s="208">
        <v>12.48</v>
      </c>
      <c r="BB48" s="209">
        <v>0.92</v>
      </c>
      <c r="BC48" s="69">
        <v>516.01313874669529</v>
      </c>
      <c r="BD48" s="11">
        <v>3.6503863483948509</v>
      </c>
      <c r="BE48" s="10">
        <v>3.5984099853184848E-2</v>
      </c>
      <c r="BF48" s="16">
        <v>12.919019082994428</v>
      </c>
      <c r="BG48" s="10">
        <v>9.6150413917903393E-3</v>
      </c>
      <c r="BH48" s="16">
        <v>13.746079962857928</v>
      </c>
      <c r="BI48" s="63">
        <v>1.937935151087089E-3</v>
      </c>
      <c r="BJ48" s="11">
        <v>3.6503863483948509</v>
      </c>
      <c r="BL48" s="13">
        <f t="shared" si="10"/>
        <v>1.963344847151216E-3</v>
      </c>
      <c r="BM48" s="63">
        <f t="shared" si="11"/>
        <v>6.3948933923141382E-5</v>
      </c>
      <c r="BN48" s="12">
        <v>8.831375692357997E-2</v>
      </c>
      <c r="BO48" s="3">
        <v>1.790552149083157E-2</v>
      </c>
      <c r="BQ48" s="6">
        <v>0</v>
      </c>
    </row>
    <row r="49" spans="1:150" s="3" customFormat="1" ht="14.1" customHeight="1">
      <c r="A49" s="172" t="s">
        <v>29</v>
      </c>
      <c r="B49" s="8">
        <v>5.128202098256672E-3</v>
      </c>
      <c r="C49" s="26">
        <v>35.445877659808374</v>
      </c>
      <c r="D49" s="10">
        <v>4.6940503530137637E-2</v>
      </c>
      <c r="E49" s="11">
        <v>9.4424136216200338</v>
      </c>
      <c r="F49" s="12">
        <v>0.14019245453240267</v>
      </c>
      <c r="G49" s="11">
        <v>11.850421714762907</v>
      </c>
      <c r="H49" s="13">
        <v>4.7790223860717657E-3</v>
      </c>
      <c r="I49" s="11">
        <v>2.6830490172035679</v>
      </c>
      <c r="J49" s="15">
        <v>7.9594351192045124E-2</v>
      </c>
      <c r="K49" s="16">
        <v>145.49402230163099</v>
      </c>
      <c r="L49" s="16">
        <v>61.053895167507726</v>
      </c>
      <c r="M49" s="14">
        <v>4.2604097695196443E-5</v>
      </c>
      <c r="N49" s="17">
        <v>0.26919774575215344</v>
      </c>
      <c r="O49" s="18">
        <v>3.7688887129152804E-2</v>
      </c>
      <c r="P49" s="12">
        <v>0.433479483970033</v>
      </c>
      <c r="Q49" s="19">
        <v>0.34667574363380699</v>
      </c>
      <c r="R49" s="140"/>
      <c r="S49" s="20">
        <v>12.552651988640669</v>
      </c>
      <c r="T49" s="21">
        <v>0.63056698634414898</v>
      </c>
      <c r="U49" s="185"/>
      <c r="V49" s="185"/>
      <c r="W49" s="262">
        <v>13.870241015438229</v>
      </c>
      <c r="X49" s="258">
        <v>0.46986689581571189</v>
      </c>
      <c r="Y49" s="20">
        <v>13.866596339505032</v>
      </c>
      <c r="Z49" s="21">
        <v>0.51207371053936757</v>
      </c>
      <c r="AA49" s="20">
        <v>-577.0133367905438</v>
      </c>
      <c r="AB49" s="21">
        <v>466.4358427110522</v>
      </c>
      <c r="AC49" s="20">
        <v>-5.8064656762504239</v>
      </c>
      <c r="AD49" s="21">
        <v>-7.0908216341907213</v>
      </c>
      <c r="AE49" s="20">
        <v>13.921145285889843</v>
      </c>
      <c r="AF49" s="21">
        <v>2.0723509787689731</v>
      </c>
      <c r="AG49" s="20">
        <v>3.0415454208666586</v>
      </c>
      <c r="AH49" s="21">
        <v>236.37332832310685</v>
      </c>
      <c r="AI49" s="23">
        <v>102.27648213024972</v>
      </c>
      <c r="AJ49" s="24">
        <v>6.8898590484334221E-4</v>
      </c>
      <c r="AK49" s="16">
        <v>14.891481143262887</v>
      </c>
      <c r="AL49" s="25">
        <v>463.89648729545991</v>
      </c>
      <c r="AM49" s="11">
        <v>3.3432895673603293</v>
      </c>
      <c r="AN49" s="10">
        <v>4.6940503530137637E-2</v>
      </c>
      <c r="AO49" s="11">
        <v>9.4424136216200338</v>
      </c>
      <c r="AP49" s="25">
        <v>513.05014261954068</v>
      </c>
      <c r="AQ49" s="11">
        <v>5.028269051667217</v>
      </c>
      <c r="AR49" s="12">
        <v>3.6720461582252902E-2</v>
      </c>
      <c r="AS49" s="11">
        <v>17.240868965362466</v>
      </c>
      <c r="AT49" s="123">
        <f t="shared" si="1"/>
        <v>6.3309266648724875E-3</v>
      </c>
      <c r="AU49" s="10">
        <v>9.8684647413022544E-3</v>
      </c>
      <c r="AV49" s="11">
        <v>17.959149543805044</v>
      </c>
      <c r="AW49" s="13">
        <v>1.9491272234994066E-3</v>
      </c>
      <c r="AX49" s="11">
        <v>5.028269051667217</v>
      </c>
      <c r="AY49" s="124">
        <f t="shared" si="9"/>
        <v>9.800736095684117E-5</v>
      </c>
      <c r="AZ49" s="17">
        <v>0.27998369518570571</v>
      </c>
      <c r="BA49" s="208">
        <v>13.9</v>
      </c>
      <c r="BB49" s="209">
        <v>1.03</v>
      </c>
      <c r="BC49" s="69">
        <v>464.38817514630995</v>
      </c>
      <c r="BD49" s="11">
        <v>3.6968311832900014</v>
      </c>
      <c r="BE49" s="10">
        <v>4.6103636366038828E-2</v>
      </c>
      <c r="BF49" s="16">
        <v>9.811909832378749</v>
      </c>
      <c r="BG49" s="10">
        <v>1.3688482442832816E-2</v>
      </c>
      <c r="BH49" s="16">
        <v>10.612672399816439</v>
      </c>
      <c r="BI49" s="63">
        <v>2.1533709373304788E-3</v>
      </c>
      <c r="BJ49" s="11">
        <v>3.6968311832900014</v>
      </c>
      <c r="BL49" s="13">
        <f t="shared" si="10"/>
        <v>2.154088982389446E-3</v>
      </c>
      <c r="BM49" s="63">
        <f t="shared" si="11"/>
        <v>7.2895878367340572E-5</v>
      </c>
      <c r="BN49" s="12">
        <v>3.6720461582252902E-2</v>
      </c>
      <c r="BO49" s="3">
        <v>6.3309266648724875E-3</v>
      </c>
      <c r="BQ49" s="6">
        <v>0</v>
      </c>
    </row>
    <row r="50" spans="1:150" s="3" customFormat="1" ht="14.1" customHeight="1">
      <c r="A50" s="174" t="s">
        <v>30</v>
      </c>
      <c r="B50" s="8">
        <v>1.5005766568271363E-2</v>
      </c>
      <c r="C50" s="26">
        <v>27.942327383918474</v>
      </c>
      <c r="D50" s="10">
        <v>3.6366305242635587E-2</v>
      </c>
      <c r="E50" s="11">
        <v>15.035686584351732</v>
      </c>
      <c r="F50" s="12">
        <v>0.22874467625396736</v>
      </c>
      <c r="G50" s="11">
        <v>11.215520144701117</v>
      </c>
      <c r="H50" s="13">
        <v>4.631870345831875E-3</v>
      </c>
      <c r="I50" s="11">
        <v>3.6112744330524782</v>
      </c>
      <c r="J50" s="15">
        <v>-1.2585928235864827</v>
      </c>
      <c r="K50" s="16">
        <v>84.386375706870993</v>
      </c>
      <c r="L50" s="16">
        <v>41.26992414478871</v>
      </c>
      <c r="M50" s="14">
        <v>-6.7368135828207336E-4</v>
      </c>
      <c r="N50" s="17">
        <v>0.15618368938095398</v>
      </c>
      <c r="O50" s="18">
        <v>3.9674622019250781E-2</v>
      </c>
      <c r="P50" s="12">
        <v>0.50519804037626803</v>
      </c>
      <c r="Q50" s="19">
        <v>0.40391416516919598</v>
      </c>
      <c r="R50" s="140"/>
      <c r="S50" s="20">
        <v>9.8639317189811582</v>
      </c>
      <c r="T50" s="21">
        <v>1.1084919641384043</v>
      </c>
      <c r="U50" s="185"/>
      <c r="V50" s="185"/>
      <c r="W50" s="262">
        <v>13.874614797541248</v>
      </c>
      <c r="X50" s="258">
        <v>0.40343947815208331</v>
      </c>
      <c r="Y50" s="20">
        <v>13.215701788494879</v>
      </c>
      <c r="Z50" s="21">
        <v>0.46096390901362738</v>
      </c>
      <c r="AA50" s="20">
        <v>3336.6328452192488</v>
      </c>
      <c r="AB50" s="21">
        <v>528.9781766288944</v>
      </c>
      <c r="AC50" s="20">
        <v>-29.859667698301774</v>
      </c>
      <c r="AD50" s="21">
        <v>-14.225810364597258</v>
      </c>
      <c r="AE50" s="20">
        <v>21.675585379567821</v>
      </c>
      <c r="AF50" s="21">
        <v>2.795537577207551</v>
      </c>
      <c r="AG50" s="20" t="e">
        <v>#NUM!</v>
      </c>
      <c r="AH50" s="21" t="e">
        <v>#NUM!</v>
      </c>
      <c r="AI50" s="23">
        <v>99.774138368367815</v>
      </c>
      <c r="AJ50" s="24">
        <v>1.0729748126965255E-3</v>
      </c>
      <c r="AK50" s="16">
        <v>12.90408892223264</v>
      </c>
      <c r="AL50" s="25">
        <v>469.96088061032412</v>
      </c>
      <c r="AM50" s="11">
        <v>2.828518838642105</v>
      </c>
      <c r="AN50" s="10">
        <v>3.6366305242635587E-2</v>
      </c>
      <c r="AO50" s="11">
        <v>15.035686584351732</v>
      </c>
      <c r="AP50" s="25">
        <v>653.03406973349956</v>
      </c>
      <c r="AQ50" s="11">
        <v>11.24643080775313</v>
      </c>
      <c r="AR50" s="12">
        <v>0.27532808022849631</v>
      </c>
      <c r="AS50" s="11">
        <v>33.811618691561051</v>
      </c>
      <c r="AT50" s="123">
        <f t="shared" si="1"/>
        <v>9.3092880637654474E-2</v>
      </c>
      <c r="AU50" s="10">
        <v>5.8132090592757729E-2</v>
      </c>
      <c r="AV50" s="11">
        <v>35.63295896297555</v>
      </c>
      <c r="AW50" s="13">
        <v>1.5313136731259606E-3</v>
      </c>
      <c r="AX50" s="11">
        <v>11.24643080775313</v>
      </c>
      <c r="AY50" s="124">
        <f t="shared" si="9"/>
        <v>1.722181326977741E-4</v>
      </c>
      <c r="AZ50" s="17">
        <v>0.3156187736033581</v>
      </c>
      <c r="BA50" s="208">
        <v>13.22</v>
      </c>
      <c r="BB50" s="209">
        <v>0.92</v>
      </c>
      <c r="BC50" s="69">
        <v>487.28464761517279</v>
      </c>
      <c r="BD50" s="11">
        <v>3.4915783180769404</v>
      </c>
      <c r="BE50" s="10">
        <v>6.8714297970107596E-3</v>
      </c>
      <c r="BF50" s="16">
        <v>91.969475085732626</v>
      </c>
      <c r="BG50" s="10">
        <v>1.9443106714908595E-3</v>
      </c>
      <c r="BH50" s="16">
        <v>93.351465904516274</v>
      </c>
      <c r="BI50" s="63">
        <v>2.0521886024813529E-3</v>
      </c>
      <c r="BJ50" s="11">
        <v>3.4915783180769404</v>
      </c>
      <c r="BL50" s="13">
        <f t="shared" si="10"/>
        <v>2.1547689748382393E-3</v>
      </c>
      <c r="BM50" s="63">
        <f t="shared" si="11"/>
        <v>6.2589903341292441E-5</v>
      </c>
      <c r="BN50" s="12">
        <v>0.27532808022849631</v>
      </c>
      <c r="BO50" s="3">
        <v>9.3092880637654474E-2</v>
      </c>
      <c r="BQ50" s="6">
        <v>0</v>
      </c>
    </row>
    <row r="51" spans="1:150" s="3" customFormat="1" ht="14.1" customHeight="1">
      <c r="A51" s="173" t="s">
        <v>30</v>
      </c>
      <c r="B51" s="8">
        <v>3.770464728768932E-5</v>
      </c>
      <c r="C51" s="26">
        <v>40.825598384675104</v>
      </c>
      <c r="D51" s="10">
        <v>6.2273967831385238E-2</v>
      </c>
      <c r="E51" s="11">
        <v>0.78599177000192011</v>
      </c>
      <c r="F51" s="12">
        <v>6.9550815049103265E-2</v>
      </c>
      <c r="G51" s="11">
        <v>1.4375974368645332</v>
      </c>
      <c r="H51" s="13">
        <v>0.22817461810268011</v>
      </c>
      <c r="I51" s="11">
        <v>2.8284985848000885</v>
      </c>
      <c r="J51" s="15">
        <v>0.17321398539484872</v>
      </c>
      <c r="K51" s="16">
        <v>321.203028562805</v>
      </c>
      <c r="L51" s="16">
        <v>68.543353898184876</v>
      </c>
      <c r="M51" s="14">
        <v>9.7880542122741546E-5</v>
      </c>
      <c r="N51" s="17">
        <v>28.52147363487213</v>
      </c>
      <c r="O51" s="18">
        <v>1.9006717915951761</v>
      </c>
      <c r="P51" s="12">
        <v>0.22043778632361299</v>
      </c>
      <c r="Q51" s="19">
        <v>0.33113431045849001</v>
      </c>
      <c r="R51" s="140"/>
      <c r="S51" s="20">
        <v>634.77886070765624</v>
      </c>
      <c r="T51" s="21">
        <v>4.6543102883375838</v>
      </c>
      <c r="U51" s="185"/>
      <c r="V51" s="185"/>
      <c r="W51" s="262">
        <v>634.13463786585703</v>
      </c>
      <c r="X51" s="258">
        <v>4.7601985716069484</v>
      </c>
      <c r="Y51" s="20">
        <v>634.71352282401506</v>
      </c>
      <c r="Z51" s="21">
        <v>4.8158892625548768</v>
      </c>
      <c r="AA51" s="20">
        <v>664.70504083776518</v>
      </c>
      <c r="AB51" s="21">
        <v>18.673436700140233</v>
      </c>
      <c r="AC51" s="20">
        <v>636.8166824240443</v>
      </c>
      <c r="AD51" s="21">
        <v>11.701553890588643</v>
      </c>
      <c r="AE51" s="20">
        <v>616.07117557382173</v>
      </c>
      <c r="AF51" s="21">
        <v>15.93612662938502</v>
      </c>
      <c r="AG51" s="20">
        <v>661.63412086366429</v>
      </c>
      <c r="AH51" s="21">
        <v>18.973022580906992</v>
      </c>
      <c r="AI51" s="23">
        <v>4.7272963559971686</v>
      </c>
      <c r="AJ51" s="24">
        <v>3.0949396026292764E-2</v>
      </c>
      <c r="AK51" s="16">
        <v>2.6263569147609149</v>
      </c>
      <c r="AL51" s="25">
        <v>9.6571265728586653</v>
      </c>
      <c r="AM51" s="11">
        <v>0.76942725735330164</v>
      </c>
      <c r="AN51" s="10">
        <v>6.2273967831385238E-2</v>
      </c>
      <c r="AO51" s="11">
        <v>0.78599177000192011</v>
      </c>
      <c r="AP51" s="25">
        <v>9.6635744873469349</v>
      </c>
      <c r="AQ51" s="11">
        <v>0.76990995373273818</v>
      </c>
      <c r="AR51" s="12">
        <v>6.1728185388168301E-2</v>
      </c>
      <c r="AS51" s="11">
        <v>0.87181859719026056</v>
      </c>
      <c r="AT51" s="123">
        <f t="shared" si="1"/>
        <v>5.3815779992213227E-4</v>
      </c>
      <c r="AU51" s="10">
        <v>0.88073851062716879</v>
      </c>
      <c r="AV51" s="11">
        <v>1.1631117759113012</v>
      </c>
      <c r="AW51" s="13">
        <v>0.10348137754920363</v>
      </c>
      <c r="AX51" s="11">
        <v>0.76990995373273818</v>
      </c>
      <c r="AY51" s="124">
        <f t="shared" si="9"/>
        <v>7.9671342601107386E-4</v>
      </c>
      <c r="AZ51" s="17">
        <v>0.66193978057655867</v>
      </c>
      <c r="BA51" s="224">
        <v>631.92999999999995</v>
      </c>
      <c r="BB51" s="217">
        <v>9.4</v>
      </c>
      <c r="BC51" s="69">
        <v>9.6646190444906601</v>
      </c>
      <c r="BD51" s="11">
        <v>0.7967161726611327</v>
      </c>
      <c r="BE51" s="10">
        <v>6.1639769055876786E-2</v>
      </c>
      <c r="BF51" s="16">
        <v>0.8853561697966017</v>
      </c>
      <c r="BG51" s="10">
        <v>0.87938193096903339</v>
      </c>
      <c r="BH51" s="16">
        <v>1.1095520233351275</v>
      </c>
      <c r="BI51" s="63">
        <v>0.10347019322712492</v>
      </c>
      <c r="BJ51" s="11">
        <v>0.7967161726611327</v>
      </c>
      <c r="BL51" s="13">
        <f t="shared" si="10"/>
        <v>0.10337872994213426</v>
      </c>
      <c r="BM51" s="63">
        <f t="shared" si="11"/>
        <v>7.3875040936166592E-4</v>
      </c>
      <c r="BN51" s="12">
        <v>6.1728185388168301E-2</v>
      </c>
      <c r="BO51" s="3">
        <v>5.3815779992213227E-4</v>
      </c>
      <c r="BQ51" s="6">
        <v>0</v>
      </c>
    </row>
    <row r="52" spans="1:150" s="44" customFormat="1" ht="14.1" customHeight="1">
      <c r="A52" s="173" t="s">
        <v>31</v>
      </c>
      <c r="B52" s="27">
        <v>3.1816772774701766E-3</v>
      </c>
      <c r="C52" s="45">
        <v>27.779096524252616</v>
      </c>
      <c r="D52" s="29">
        <v>5.0437735322959358E-2</v>
      </c>
      <c r="E52" s="30">
        <v>5.5611964608307201</v>
      </c>
      <c r="F52" s="31">
        <v>0.16652753107453191</v>
      </c>
      <c r="G52" s="30">
        <v>6.0043869253162168</v>
      </c>
      <c r="H52" s="32">
        <v>5.7492761328470643E-3</v>
      </c>
      <c r="I52" s="30">
        <v>2.8604806002533656</v>
      </c>
      <c r="J52" s="34">
        <v>0.51651536650421159</v>
      </c>
      <c r="K52" s="35">
        <v>318.954659125391</v>
      </c>
      <c r="L52" s="35">
        <v>170.31272465698856</v>
      </c>
      <c r="M52" s="33">
        <v>2.7652414469287357E-4</v>
      </c>
      <c r="N52" s="36">
        <v>0.68776708162416389</v>
      </c>
      <c r="O52" s="37">
        <v>0.10879434221264352</v>
      </c>
      <c r="P52" s="31">
        <v>0.55159264659465101</v>
      </c>
      <c r="Q52" s="38">
        <v>0.276967503623964</v>
      </c>
      <c r="R52" s="139"/>
      <c r="S52" s="39">
        <v>15.28138504056793</v>
      </c>
      <c r="T52" s="40">
        <v>0.44854319336887494</v>
      </c>
      <c r="U52" s="185"/>
      <c r="V52" s="185"/>
      <c r="W52" s="262">
        <v>16.161919869265866</v>
      </c>
      <c r="X52" s="258">
        <v>0.38493532807017417</v>
      </c>
      <c r="Y52" s="39">
        <v>16.3250583657654</v>
      </c>
      <c r="Z52" s="40">
        <v>0.42799974646510608</v>
      </c>
      <c r="AA52" s="39" t="e">
        <v>#NUM!</v>
      </c>
      <c r="AB52" s="40" t="e">
        <v>#NUM!</v>
      </c>
      <c r="AC52" s="39">
        <v>4.0425843967907715</v>
      </c>
      <c r="AD52" s="40">
        <v>3.1643287129330493</v>
      </c>
      <c r="AE52" s="39">
        <v>14.405523264120834</v>
      </c>
      <c r="AF52" s="40">
        <v>1.1519745617151447</v>
      </c>
      <c r="AG52" s="39">
        <v>381.98802362019541</v>
      </c>
      <c r="AH52" s="40">
        <v>126.74518091655301</v>
      </c>
      <c r="AI52" s="41" t="e">
        <v>#NUM!</v>
      </c>
      <c r="AJ52" s="42">
        <v>7.1296730393943797E-4</v>
      </c>
      <c r="AK52" s="35">
        <v>7.9996061449784914</v>
      </c>
      <c r="AL52" s="43">
        <v>396.30697669336706</v>
      </c>
      <c r="AM52" s="30">
        <v>2.3569414236244159</v>
      </c>
      <c r="AN52" s="29">
        <v>5.0437735322959358E-2</v>
      </c>
      <c r="AO52" s="30">
        <v>5.5611964608307201</v>
      </c>
      <c r="AP52" s="43">
        <v>421.34770449400781</v>
      </c>
      <c r="AQ52" s="30">
        <v>2.938706430180293</v>
      </c>
      <c r="AR52" s="31">
        <v>7.6060007245510664E-4</v>
      </c>
      <c r="AS52" s="30">
        <v>1968.4214406373364</v>
      </c>
      <c r="AT52" s="123">
        <f t="shared" si="1"/>
        <v>1.4971814903709435E-2</v>
      </c>
      <c r="AU52" s="29">
        <v>2.488954772307334E-4</v>
      </c>
      <c r="AV52" s="30">
        <v>1968.423634270898</v>
      </c>
      <c r="AW52" s="32">
        <v>2.3733367699270841E-3</v>
      </c>
      <c r="AX52" s="30">
        <v>2.938706430180293</v>
      </c>
      <c r="AY52" s="124">
        <f t="shared" si="9"/>
        <v>6.9745400267680482E-5</v>
      </c>
      <c r="AZ52" s="36">
        <v>1.4929237685508622E-3</v>
      </c>
      <c r="BA52" s="225">
        <v>16.16</v>
      </c>
      <c r="BB52" s="226">
        <v>0.83</v>
      </c>
      <c r="BC52" s="101">
        <v>394.3786878945798</v>
      </c>
      <c r="BD52" s="30">
        <v>2.6250559364642974</v>
      </c>
      <c r="BE52" s="29">
        <v>5.4263177787013304E-2</v>
      </c>
      <c r="BF52" s="35">
        <v>5.6388814067864406</v>
      </c>
      <c r="BG52" s="29">
        <v>1.8971123904325513E-2</v>
      </c>
      <c r="BH52" s="35">
        <v>6.1850483883209835</v>
      </c>
      <c r="BI52" s="90">
        <v>2.5356339748949797E-3</v>
      </c>
      <c r="BJ52" s="30">
        <v>2.6250559364642974</v>
      </c>
      <c r="BK52" s="3"/>
      <c r="BL52" s="13">
        <f t="shared" si="10"/>
        <v>2.5104398000357353E-3</v>
      </c>
      <c r="BM52" s="63">
        <f t="shared" si="11"/>
        <v>5.9719069896324584E-5</v>
      </c>
      <c r="BN52" s="31">
        <v>7.6060007245510664E-4</v>
      </c>
      <c r="BO52" s="3">
        <v>1.4971814903709435E-2</v>
      </c>
      <c r="BP52" s="3"/>
      <c r="BQ52" s="6">
        <v>0</v>
      </c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</row>
    <row r="53" spans="1:150" s="3" customFormat="1" ht="14.1" customHeight="1">
      <c r="A53" s="172" t="s">
        <v>32</v>
      </c>
      <c r="B53" s="8">
        <v>3.4613143036827491E-3</v>
      </c>
      <c r="C53" s="26">
        <v>40.895421536588763</v>
      </c>
      <c r="D53" s="10">
        <v>3.7629087112374525E-2</v>
      </c>
      <c r="E53" s="11">
        <v>10.206539599888218</v>
      </c>
      <c r="F53" s="12">
        <v>0.14265169669580868</v>
      </c>
      <c r="G53" s="11">
        <v>10.265727887603356</v>
      </c>
      <c r="H53" s="13">
        <v>4.6403496791841397E-3</v>
      </c>
      <c r="I53" s="11">
        <v>5.1773952874405262</v>
      </c>
      <c r="J53" s="15">
        <v>-1.0984218063842022</v>
      </c>
      <c r="K53" s="16">
        <v>166.56181720511799</v>
      </c>
      <c r="L53" s="16">
        <v>78.442220717953901</v>
      </c>
      <c r="M53" s="14">
        <v>-5.8794002028546071E-4</v>
      </c>
      <c r="N53" s="17">
        <v>0.30486175801938037</v>
      </c>
      <c r="O53" s="18">
        <v>5.0344304704238056E-2</v>
      </c>
      <c r="P53" s="12">
        <v>0.48649093388467501</v>
      </c>
      <c r="Q53" s="19">
        <v>0.699326766885908</v>
      </c>
      <c r="R53" s="140"/>
      <c r="S53" s="20">
        <v>12.695420524261648</v>
      </c>
      <c r="T53" s="21">
        <v>0.57098088420757276</v>
      </c>
      <c r="U53" s="185"/>
      <c r="V53" s="185"/>
      <c r="W53" s="262">
        <v>13.721142124251605</v>
      </c>
      <c r="X53" s="258">
        <v>0.48485274970999387</v>
      </c>
      <c r="Y53" s="20">
        <v>13.660160761935174</v>
      </c>
      <c r="Z53" s="21">
        <v>0.52513147369260671</v>
      </c>
      <c r="AA53" s="20" t="e">
        <v>#NUM!</v>
      </c>
      <c r="AB53" s="21" t="e">
        <v>#NUM!</v>
      </c>
      <c r="AC53" s="20">
        <v>0.79171241475544163</v>
      </c>
      <c r="AD53" s="21">
        <v>4.7851605556376589</v>
      </c>
      <c r="AE53" s="20">
        <v>14.473366594131663</v>
      </c>
      <c r="AF53" s="21">
        <v>1.8110400971790266</v>
      </c>
      <c r="AG53" s="20">
        <v>-180.55234311158969</v>
      </c>
      <c r="AH53" s="21">
        <v>237.9416203924338</v>
      </c>
      <c r="AI53" s="23" t="e">
        <v>#NUM!</v>
      </c>
      <c r="AJ53" s="24">
        <v>7.1632625143847051E-4</v>
      </c>
      <c r="AK53" s="16">
        <v>12.517395855017604</v>
      </c>
      <c r="AL53" s="25">
        <v>474.47140141135617</v>
      </c>
      <c r="AM53" s="11">
        <v>3.503365185877807</v>
      </c>
      <c r="AN53" s="10">
        <v>3.7629087112374525E-2</v>
      </c>
      <c r="AO53" s="11">
        <v>10.206539599888218</v>
      </c>
      <c r="AP53" s="25">
        <v>507.27492981013529</v>
      </c>
      <c r="AQ53" s="11">
        <v>4.5019643579353072</v>
      </c>
      <c r="AR53" s="12">
        <v>1.7602201168441221E-2</v>
      </c>
      <c r="AS53" s="11">
        <v>54.943570000010823</v>
      </c>
      <c r="AT53" s="123">
        <f t="shared" si="1"/>
        <v>9.6712777205252252E-3</v>
      </c>
      <c r="AU53" s="10">
        <v>4.7843710668158948E-3</v>
      </c>
      <c r="AV53" s="11">
        <v>55.127702359396487</v>
      </c>
      <c r="AW53" s="13">
        <v>1.97131760557196E-3</v>
      </c>
      <c r="AX53" s="11">
        <v>4.5019643579353072</v>
      </c>
      <c r="AY53" s="124">
        <f t="shared" si="9"/>
        <v>8.874801598455336E-5</v>
      </c>
      <c r="AZ53" s="17">
        <v>8.1664284293683248E-2</v>
      </c>
      <c r="BA53" s="208">
        <v>13.66</v>
      </c>
      <c r="BB53" s="209">
        <v>1.04</v>
      </c>
      <c r="BC53" s="69">
        <v>471.41366973278792</v>
      </c>
      <c r="BD53" s="11">
        <v>3.8483299330615663</v>
      </c>
      <c r="BE53" s="10">
        <v>4.27773887758831E-2</v>
      </c>
      <c r="BF53" s="16">
        <v>9.5328611192220229</v>
      </c>
      <c r="BG53" s="10">
        <v>1.2511615048757531E-2</v>
      </c>
      <c r="BH53" s="16">
        <v>10.26946022254721</v>
      </c>
      <c r="BI53" s="63">
        <v>2.1212791741207493E-3</v>
      </c>
      <c r="BJ53" s="11">
        <v>3.8483299330615663</v>
      </c>
      <c r="BL53" s="13">
        <f t="shared" si="10"/>
        <v>2.1309088351422201E-3</v>
      </c>
      <c r="BM53" s="63">
        <f t="shared" si="11"/>
        <v>7.5220894403482674E-5</v>
      </c>
      <c r="BN53" s="12">
        <v>1.7602201168441221E-2</v>
      </c>
      <c r="BO53" s="3">
        <v>9.6712777205252252E-3</v>
      </c>
      <c r="BQ53" s="6">
        <v>0</v>
      </c>
    </row>
    <row r="54" spans="1:150" s="3" customFormat="1" ht="14.1" customHeight="1">
      <c r="A54" s="174" t="s">
        <v>33</v>
      </c>
      <c r="B54" s="8">
        <v>4.9134645715324058E-3</v>
      </c>
      <c r="C54" s="26">
        <v>31.700369956937745</v>
      </c>
      <c r="D54" s="10">
        <v>5.8987865681490531E-2</v>
      </c>
      <c r="E54" s="11">
        <v>7.2582413229866516</v>
      </c>
      <c r="F54" s="12">
        <v>0.22940889628143077</v>
      </c>
      <c r="G54" s="11">
        <v>7.274177672290012</v>
      </c>
      <c r="H54" s="13">
        <v>4.728527763475235E-3</v>
      </c>
      <c r="I54" s="11">
        <v>2.382887308664166</v>
      </c>
      <c r="J54" s="15">
        <v>1.6065637833868429</v>
      </c>
      <c r="K54" s="16">
        <v>192.39194930637299</v>
      </c>
      <c r="L54" s="16">
        <v>133.49005131029739</v>
      </c>
      <c r="M54" s="14">
        <v>8.5987280643562663E-4</v>
      </c>
      <c r="N54" s="17">
        <v>0.33196747387859865</v>
      </c>
      <c r="O54" s="18">
        <v>6.6843529917052863E-2</v>
      </c>
      <c r="P54" s="12">
        <v>0.71674112924521105</v>
      </c>
      <c r="Q54" s="19">
        <v>0.297384316764775</v>
      </c>
      <c r="R54" s="140"/>
      <c r="S54" s="20">
        <v>11.941141673311234</v>
      </c>
      <c r="T54" s="21">
        <v>0.46207457708101835</v>
      </c>
      <c r="U54" s="185"/>
      <c r="V54" s="185"/>
      <c r="W54" s="262">
        <v>12.935936081995139</v>
      </c>
      <c r="X54" s="258">
        <v>0.29013078356883021</v>
      </c>
      <c r="Y54" s="20">
        <v>13.139986081045839</v>
      </c>
      <c r="Z54" s="21">
        <v>0.34455530807219165</v>
      </c>
      <c r="AA54" s="20" t="e">
        <v>#NUM!</v>
      </c>
      <c r="AB54" s="21" t="e">
        <v>#NUM!</v>
      </c>
      <c r="AC54" s="20">
        <v>2.2875785247920075</v>
      </c>
      <c r="AD54" s="21">
        <v>3.4654959671750576</v>
      </c>
      <c r="AE54" s="20">
        <v>11.29311477136633</v>
      </c>
      <c r="AF54" s="21">
        <v>1.0806830571165731</v>
      </c>
      <c r="AG54" s="20">
        <v>551.37693692920925</v>
      </c>
      <c r="AH54" s="21">
        <v>201.24726401300629</v>
      </c>
      <c r="AI54" s="23" t="e">
        <v>#NUM!</v>
      </c>
      <c r="AJ54" s="24">
        <v>5.5888297023587441E-4</v>
      </c>
      <c r="AK54" s="16">
        <v>9.5720712171716897</v>
      </c>
      <c r="AL54" s="25">
        <v>489.8359468387913</v>
      </c>
      <c r="AM54" s="11">
        <v>2.1757602686059476</v>
      </c>
      <c r="AN54" s="10">
        <v>5.8987865681490531E-2</v>
      </c>
      <c r="AO54" s="11">
        <v>7.2582413229866516</v>
      </c>
      <c r="AP54" s="25">
        <v>539.34922059861628</v>
      </c>
      <c r="AQ54" s="11">
        <v>3.8731864030243353</v>
      </c>
      <c r="AR54" s="12">
        <v>1.959865844865142E-2</v>
      </c>
      <c r="AS54" s="11">
        <v>74.160465001341052</v>
      </c>
      <c r="AT54" s="123">
        <f t="shared" si="1"/>
        <v>1.4534456239544507E-2</v>
      </c>
      <c r="AU54" s="10">
        <v>5.0102288530256009E-3</v>
      </c>
      <c r="AV54" s="11">
        <v>74.261538781038624</v>
      </c>
      <c r="AW54" s="13">
        <v>1.8540862984656094E-3</v>
      </c>
      <c r="AX54" s="11">
        <v>3.8731864030243353</v>
      </c>
      <c r="AY54" s="124">
        <f t="shared" si="9"/>
        <v>7.1812218412507179E-5</v>
      </c>
      <c r="AZ54" s="17">
        <v>5.2156021361804653E-2</v>
      </c>
      <c r="BA54" s="208">
        <v>12.94</v>
      </c>
      <c r="BB54" s="209">
        <v>0.66</v>
      </c>
      <c r="BC54" s="69">
        <v>490.09537615415974</v>
      </c>
      <c r="BD54" s="11">
        <v>2.624862657648988</v>
      </c>
      <c r="BE54" s="10">
        <v>5.8576104418214765E-2</v>
      </c>
      <c r="BF54" s="16">
        <v>9.2192548929437379</v>
      </c>
      <c r="BG54" s="10">
        <v>1.6479390890321303E-2</v>
      </c>
      <c r="BH54" s="16">
        <v>10.143844915750043</v>
      </c>
      <c r="BI54" s="63">
        <v>2.0404191687077855E-3</v>
      </c>
      <c r="BJ54" s="11">
        <v>2.624862657648988</v>
      </c>
      <c r="BL54" s="13">
        <f t="shared" si="10"/>
        <v>2.0088430537412716E-3</v>
      </c>
      <c r="BM54" s="63">
        <f t="shared" si="11"/>
        <v>4.501071183815597E-5</v>
      </c>
      <c r="BN54" s="12">
        <v>1.959865844865142E-2</v>
      </c>
      <c r="BO54" s="3">
        <v>1.4534456239544507E-2</v>
      </c>
      <c r="BQ54" s="6">
        <v>0</v>
      </c>
    </row>
    <row r="55" spans="1:150" s="3" customFormat="1" ht="14.1" customHeight="1">
      <c r="A55" s="177" t="s">
        <v>34</v>
      </c>
      <c r="B55" s="46">
        <v>2.2026416541411024E-3</v>
      </c>
      <c r="C55" s="47">
        <v>50.055035538028257</v>
      </c>
      <c r="D55" s="48">
        <v>4.8058034740670649E-2</v>
      </c>
      <c r="E55" s="49">
        <v>8.6464597172126645</v>
      </c>
      <c r="F55" s="50">
        <v>0.16043481570537238</v>
      </c>
      <c r="G55" s="49">
        <v>9.1425326183687936</v>
      </c>
      <c r="H55" s="51">
        <v>4.6401720672076584E-3</v>
      </c>
      <c r="I55" s="49">
        <v>2.4789275328023805</v>
      </c>
      <c r="J55" s="53">
        <v>0.221206078243702</v>
      </c>
      <c r="K55" s="54">
        <v>176.75664042012801</v>
      </c>
      <c r="L55" s="54">
        <v>81.3112816048761</v>
      </c>
      <c r="M55" s="52">
        <v>1.1840321545564399E-4</v>
      </c>
      <c r="N55" s="55">
        <v>0.32524062103904405</v>
      </c>
      <c r="O55" s="56">
        <v>5.1299064770728993E-2</v>
      </c>
      <c r="P55" s="50">
        <v>0.47519885928015299</v>
      </c>
      <c r="Q55" s="57">
        <v>0.32498984212454002</v>
      </c>
      <c r="R55" s="142"/>
      <c r="S55" s="58">
        <v>13.256215967885518</v>
      </c>
      <c r="T55" s="59">
        <v>0.43853337674649523</v>
      </c>
      <c r="U55" s="186"/>
      <c r="V55" s="186"/>
      <c r="W55" s="263">
        <v>13.793972396397368</v>
      </c>
      <c r="X55" s="260">
        <v>0.35489790789195413</v>
      </c>
      <c r="Y55" s="58">
        <v>13.75970350727026</v>
      </c>
      <c r="Z55" s="59">
        <v>0.39126679743516307</v>
      </c>
      <c r="AA55" s="58" t="e">
        <v>#NUM!</v>
      </c>
      <c r="AB55" s="59" t="e">
        <v>#NUM!</v>
      </c>
      <c r="AC55" s="58">
        <v>6.8848940236948968</v>
      </c>
      <c r="AD55" s="59">
        <v>3.9394047814631756</v>
      </c>
      <c r="AE55" s="58">
        <v>14.227558424532956</v>
      </c>
      <c r="AF55" s="59">
        <v>1.6751590595956143</v>
      </c>
      <c r="AG55" s="58">
        <v>-91.776561926289574</v>
      </c>
      <c r="AH55" s="59">
        <v>235.03896168276756</v>
      </c>
      <c r="AI55" s="60" t="e">
        <v>#NUM!</v>
      </c>
      <c r="AJ55" s="61">
        <v>7.0415625474873345E-4</v>
      </c>
      <c r="AK55" s="54">
        <v>11.778188906857801</v>
      </c>
      <c r="AL55" s="62">
        <v>465.80309587881999</v>
      </c>
      <c r="AM55" s="49">
        <v>2.5202198108441589</v>
      </c>
      <c r="AN55" s="48">
        <v>4.8058034740670649E-2</v>
      </c>
      <c r="AO55" s="49">
        <v>8.6464597172126645</v>
      </c>
      <c r="AP55" s="62">
        <v>485.79386163962585</v>
      </c>
      <c r="AQ55" s="49">
        <v>3.3115364587755685</v>
      </c>
      <c r="AR55" s="50">
        <v>1.4220604016225977E-2</v>
      </c>
      <c r="AS55" s="49">
        <v>127.8993814857801</v>
      </c>
      <c r="AT55" s="123">
        <f t="shared" si="1"/>
        <v>1.8188064580295028E-2</v>
      </c>
      <c r="AU55" s="48">
        <v>4.0361499734464781E-3</v>
      </c>
      <c r="AV55" s="49">
        <v>127.94224500985946</v>
      </c>
      <c r="AW55" s="51">
        <v>2.0584862818662482E-3</v>
      </c>
      <c r="AX55" s="49">
        <v>3.3115364587755685</v>
      </c>
      <c r="AY55" s="124">
        <f t="shared" si="9"/>
        <v>6.8167523722894425E-5</v>
      </c>
      <c r="AZ55" s="55">
        <v>2.5883057300740465E-2</v>
      </c>
      <c r="BA55" s="212">
        <v>13.76</v>
      </c>
      <c r="BB55" s="213">
        <v>0.77</v>
      </c>
      <c r="BC55" s="102">
        <v>467.99967560584253</v>
      </c>
      <c r="BD55" s="49">
        <v>2.8466058166360453</v>
      </c>
      <c r="BE55" s="48">
        <v>4.4339987356534376E-2</v>
      </c>
      <c r="BF55" s="54">
        <v>9.5808810584108777</v>
      </c>
      <c r="BG55" s="48">
        <v>1.3063251483678245E-2</v>
      </c>
      <c r="BH55" s="54">
        <v>10.294559330478014</v>
      </c>
      <c r="BI55" s="64">
        <v>2.1367536178427127E-3</v>
      </c>
      <c r="BJ55" s="49">
        <v>2.8466058166360453</v>
      </c>
      <c r="BL55" s="13">
        <f t="shared" si="10"/>
        <v>2.1422315648518264E-3</v>
      </c>
      <c r="BM55" s="63">
        <f t="shared" si="11"/>
        <v>5.5058920396255928E-5</v>
      </c>
      <c r="BN55" s="50">
        <v>1.4220604016225977E-2</v>
      </c>
      <c r="BO55" s="3">
        <v>1.8188064580295028E-2</v>
      </c>
      <c r="BQ55" s="6">
        <v>0</v>
      </c>
    </row>
    <row r="56" spans="1:150" s="3" customFormat="1" ht="14.1" customHeight="1">
      <c r="A56" s="168"/>
      <c r="B56" s="67"/>
      <c r="C56" s="68"/>
      <c r="D56" s="10"/>
      <c r="E56" s="69"/>
      <c r="F56" s="12"/>
      <c r="G56" s="69"/>
      <c r="H56" s="13"/>
      <c r="I56" s="69"/>
      <c r="J56" s="70"/>
      <c r="K56" s="25"/>
      <c r="L56" s="25"/>
      <c r="M56" s="24"/>
      <c r="N56" s="65"/>
      <c r="O56" s="12"/>
      <c r="P56" s="12"/>
      <c r="Q56" s="71"/>
      <c r="R56" s="71"/>
      <c r="S56" s="148"/>
      <c r="T56" s="5"/>
      <c r="U56" s="187"/>
      <c r="V56" s="188"/>
      <c r="W56" s="187"/>
      <c r="X56" s="189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1"/>
      <c r="AU56" s="150"/>
      <c r="AV56" s="150"/>
      <c r="AW56" s="150"/>
      <c r="AX56" s="150"/>
      <c r="AY56" s="150"/>
      <c r="AZ56" s="150"/>
      <c r="BA56" s="165"/>
      <c r="BB56" s="201"/>
      <c r="BC56" s="25"/>
      <c r="BD56" s="69"/>
      <c r="BE56" s="10"/>
      <c r="BF56" s="25"/>
      <c r="BG56" s="10"/>
      <c r="BH56" s="25"/>
      <c r="BI56" s="13"/>
      <c r="BJ56" s="69"/>
      <c r="BL56" s="13"/>
      <c r="BN56" s="12"/>
      <c r="BQ56" s="6"/>
    </row>
    <row r="57" spans="1:150" s="3" customFormat="1" ht="14.1" customHeight="1">
      <c r="A57" s="169" t="s">
        <v>373</v>
      </c>
      <c r="P57" s="144" t="s">
        <v>396</v>
      </c>
      <c r="Q57" s="145"/>
      <c r="R57" s="146">
        <v>4.1944444444444446</v>
      </c>
      <c r="S57" s="4"/>
      <c r="T57" s="5"/>
      <c r="U57" s="190"/>
      <c r="V57" s="190"/>
      <c r="W57" s="131"/>
      <c r="X57" s="164"/>
      <c r="Y57" s="4"/>
      <c r="Z57" s="5"/>
      <c r="AA57" s="4"/>
      <c r="AB57" s="4"/>
      <c r="AC57" s="4"/>
      <c r="AD57" s="4"/>
      <c r="AE57" s="4"/>
      <c r="AF57" s="4"/>
      <c r="AG57" s="4"/>
      <c r="AH57" s="4"/>
      <c r="AT57" s="123"/>
      <c r="BA57" s="199"/>
      <c r="BB57" s="200"/>
      <c r="BQ57" s="6"/>
    </row>
    <row r="58" spans="1:150" s="6" customFormat="1" ht="57.95" customHeight="1">
      <c r="A58" s="170" t="s">
        <v>0</v>
      </c>
      <c r="B58" s="7" t="s">
        <v>1</v>
      </c>
      <c r="C58" s="112" t="s">
        <v>2</v>
      </c>
      <c r="D58" s="111" t="s">
        <v>3</v>
      </c>
      <c r="E58" s="112" t="s">
        <v>2</v>
      </c>
      <c r="F58" s="111" t="s">
        <v>4</v>
      </c>
      <c r="G58" s="112" t="s">
        <v>2</v>
      </c>
      <c r="H58" s="111" t="s">
        <v>5</v>
      </c>
      <c r="I58" s="112" t="s">
        <v>2</v>
      </c>
      <c r="J58" s="115" t="s">
        <v>374</v>
      </c>
      <c r="K58" s="112" t="s">
        <v>7</v>
      </c>
      <c r="L58" s="112" t="s">
        <v>8</v>
      </c>
      <c r="M58" s="112" t="s">
        <v>6</v>
      </c>
      <c r="N58" s="112" t="s">
        <v>375</v>
      </c>
      <c r="O58" s="112" t="s">
        <v>376</v>
      </c>
      <c r="P58" s="113" t="s">
        <v>9</v>
      </c>
      <c r="Q58" s="112" t="s">
        <v>2</v>
      </c>
      <c r="R58" s="143" t="s">
        <v>397</v>
      </c>
      <c r="S58" s="133" t="s">
        <v>10</v>
      </c>
      <c r="T58" s="193" t="s">
        <v>399</v>
      </c>
      <c r="U58" s="125" t="s">
        <v>398</v>
      </c>
      <c r="V58" s="234" t="s">
        <v>399</v>
      </c>
      <c r="W58" s="128" t="s">
        <v>11</v>
      </c>
      <c r="X58" s="128" t="s">
        <v>399</v>
      </c>
      <c r="Y58" s="275" t="s">
        <v>12</v>
      </c>
      <c r="Z58" s="276"/>
      <c r="AA58" s="275" t="s">
        <v>13</v>
      </c>
      <c r="AB58" s="276"/>
      <c r="AC58" s="275" t="s">
        <v>14</v>
      </c>
      <c r="AD58" s="276"/>
      <c r="AE58" s="275" t="s">
        <v>15</v>
      </c>
      <c r="AF58" s="276"/>
      <c r="AG58" s="275" t="s">
        <v>16</v>
      </c>
      <c r="AH58" s="276"/>
      <c r="AI58" s="112" t="s">
        <v>17</v>
      </c>
      <c r="AJ58" s="111" t="s">
        <v>377</v>
      </c>
      <c r="AK58" s="112" t="s">
        <v>2</v>
      </c>
      <c r="AL58" s="111" t="s">
        <v>18</v>
      </c>
      <c r="AM58" s="112" t="s">
        <v>2</v>
      </c>
      <c r="AN58" s="111" t="s">
        <v>19</v>
      </c>
      <c r="AO58" s="112" t="s">
        <v>2</v>
      </c>
      <c r="AP58" s="111" t="s">
        <v>378</v>
      </c>
      <c r="AQ58" s="112" t="s">
        <v>2</v>
      </c>
      <c r="AR58" s="111" t="s">
        <v>379</v>
      </c>
      <c r="AS58" s="112" t="s">
        <v>2</v>
      </c>
      <c r="AT58" s="123"/>
      <c r="AU58" s="111" t="s">
        <v>380</v>
      </c>
      <c r="AV58" s="112" t="s">
        <v>2</v>
      </c>
      <c r="AW58" s="111" t="s">
        <v>381</v>
      </c>
      <c r="AX58" s="112" t="s">
        <v>2</v>
      </c>
      <c r="AY58" s="112"/>
      <c r="AZ58" s="112" t="s">
        <v>20</v>
      </c>
      <c r="BA58" s="277" t="s">
        <v>400</v>
      </c>
      <c r="BB58" s="278"/>
      <c r="BC58" s="111" t="s">
        <v>382</v>
      </c>
      <c r="BD58" s="112" t="s">
        <v>2</v>
      </c>
      <c r="BE58" s="111" t="s">
        <v>383</v>
      </c>
      <c r="BF58" s="112" t="s">
        <v>2</v>
      </c>
      <c r="BG58" s="111" t="s">
        <v>384</v>
      </c>
      <c r="BH58" s="112" t="s">
        <v>2</v>
      </c>
      <c r="BI58" s="111" t="s">
        <v>385</v>
      </c>
      <c r="BJ58" s="112" t="s">
        <v>2</v>
      </c>
      <c r="BK58" s="117"/>
      <c r="BL58" s="111" t="s">
        <v>393</v>
      </c>
      <c r="BN58" s="111" t="s">
        <v>379</v>
      </c>
      <c r="BR58" s="6">
        <v>4.1944444444444446</v>
      </c>
    </row>
    <row r="59" spans="1:150" s="3" customFormat="1" ht="14.1" customHeight="1">
      <c r="A59" s="178" t="s">
        <v>172</v>
      </c>
      <c r="B59" s="8">
        <v>3.0488799890193165E-3</v>
      </c>
      <c r="C59" s="26">
        <v>44.755433692186749</v>
      </c>
      <c r="D59" s="10">
        <v>4.8738566404452954E-2</v>
      </c>
      <c r="E59" s="11">
        <v>6.4037744547942896</v>
      </c>
      <c r="F59" s="12">
        <v>0.19209116046643454</v>
      </c>
      <c r="G59" s="11">
        <v>6.4180413490071198</v>
      </c>
      <c r="H59" s="13">
        <v>5.0964005929909481E-3</v>
      </c>
      <c r="I59" s="11">
        <v>1.9013068776132198</v>
      </c>
      <c r="J59" s="15">
        <v>0.30840240849847861</v>
      </c>
      <c r="K59" s="16">
        <v>172.000395140671</v>
      </c>
      <c r="L59" s="16">
        <v>79.026135702403693</v>
      </c>
      <c r="M59" s="14">
        <v>1.6507024827290646E-4</v>
      </c>
      <c r="N59" s="17">
        <v>0.30644146598237088</v>
      </c>
      <c r="O59" s="18">
        <v>5.764237248727113E-2</v>
      </c>
      <c r="P59" s="118">
        <v>0.47461517814432003</v>
      </c>
      <c r="Q59" s="18"/>
      <c r="R59" s="135">
        <f t="shared" ref="R59:R67" si="12">P59/R$57</f>
        <v>0.1131532875046061</v>
      </c>
      <c r="S59" s="20">
        <v>12.635366083741273</v>
      </c>
      <c r="T59" s="21">
        <v>0.47653090303478607</v>
      </c>
      <c r="U59" s="244">
        <v>13.453904904175314</v>
      </c>
      <c r="V59" s="248">
        <v>0.3558587562306616</v>
      </c>
      <c r="W59" s="256">
        <v>13.356514406427348</v>
      </c>
      <c r="X59" s="257">
        <v>0.35564647634203223</v>
      </c>
      <c r="Y59" s="20">
        <v>13.112445796194498</v>
      </c>
      <c r="Z59" s="21">
        <v>0.39176924055854645</v>
      </c>
      <c r="AA59" s="20" t="e">
        <v>#NUM!</v>
      </c>
      <c r="AB59" s="21" t="e">
        <v>#NUM!</v>
      </c>
      <c r="AC59" s="20">
        <v>6.5907936944046446</v>
      </c>
      <c r="AD59" s="21">
        <v>4.6877796046649696</v>
      </c>
      <c r="AE59" s="20">
        <v>16.448222706649883</v>
      </c>
      <c r="AF59" s="21">
        <v>1.3514343594563905</v>
      </c>
      <c r="AG59" s="20">
        <v>-1004.088358917539</v>
      </c>
      <c r="AH59" s="21">
        <v>313.01048742421307</v>
      </c>
      <c r="AI59" s="23" t="e">
        <v>#NUM!</v>
      </c>
      <c r="AJ59" s="24">
        <v>8.1410702378903466E-4</v>
      </c>
      <c r="AK59" s="11">
        <v>8.2196377107108045</v>
      </c>
      <c r="AL59" s="25">
        <v>480.65518651775454</v>
      </c>
      <c r="AM59" s="11">
        <v>2.6349898824158466</v>
      </c>
      <c r="AN59" s="10">
        <v>4.8738566404452954E-2</v>
      </c>
      <c r="AO59" s="11">
        <v>6.4037744547942896</v>
      </c>
      <c r="AP59" s="25">
        <v>509.68832404442765</v>
      </c>
      <c r="AQ59" s="11">
        <v>3.7751028921091225</v>
      </c>
      <c r="AR59" s="12">
        <v>1.1568391883747468E-3</v>
      </c>
      <c r="AS59" s="11">
        <v>1972.8728021233005</v>
      </c>
      <c r="AT59" s="123">
        <f t="shared" si="1"/>
        <v>2.2822965711749313E-2</v>
      </c>
      <c r="AU59" s="10">
        <v>3.1294612760092698E-4</v>
      </c>
      <c r="AV59" s="11">
        <v>1972.8764139600053</v>
      </c>
      <c r="AW59" s="63">
        <v>1.9619833392786014E-3</v>
      </c>
      <c r="AX59" s="11">
        <v>3.7751028921091225</v>
      </c>
      <c r="AY59" s="124">
        <f t="shared" ref="AY59:AY67" si="13">AW59/100*AX59</f>
        <v>7.4066889783805628E-5</v>
      </c>
      <c r="AZ59" s="17">
        <v>1.9135019636286517E-3</v>
      </c>
      <c r="BA59" s="206">
        <v>13.12</v>
      </c>
      <c r="BB59" s="207">
        <v>0.79</v>
      </c>
      <c r="BC59" s="25">
        <v>491.12578095200371</v>
      </c>
      <c r="BD59" s="11">
        <v>2.9908060204674309</v>
      </c>
      <c r="BE59" s="10">
        <v>3.1578555100028161E-2</v>
      </c>
      <c r="BF59" s="11">
        <v>10.548764312376964</v>
      </c>
      <c r="BG59" s="10">
        <v>8.8654502493270473E-3</v>
      </c>
      <c r="BH59" s="11">
        <v>11.16254712572788</v>
      </c>
      <c r="BI59" s="63">
        <v>2.0361382741129752E-3</v>
      </c>
      <c r="BJ59" s="11">
        <v>2.9908060204674309</v>
      </c>
      <c r="BK59" s="1"/>
      <c r="BL59" s="13">
        <f t="shared" ref="BL59:BL67" si="14">EXP(1000000*$BL$2*W59)-1</f>
        <v>2.0742230521448857E-3</v>
      </c>
      <c r="BM59" s="63">
        <f t="shared" ref="BM59:BM67" si="15">EXP(1000000*$BL$2*X59)-1</f>
        <v>5.5175056633771646E-5</v>
      </c>
      <c r="BN59" s="12">
        <v>1.1568391883747468E-3</v>
      </c>
      <c r="BO59" s="3">
        <v>2.2822965711749313E-2</v>
      </c>
      <c r="BP59" s="3">
        <v>0.83599999999999997</v>
      </c>
      <c r="BQ59" s="6">
        <v>0</v>
      </c>
      <c r="BR59" s="3">
        <v>0.1131532875046061</v>
      </c>
    </row>
    <row r="60" spans="1:150" s="3" customFormat="1" ht="14.1" customHeight="1">
      <c r="A60" s="178" t="s">
        <v>173</v>
      </c>
      <c r="B60" s="8">
        <v>-2.1287904132220445E-3</v>
      </c>
      <c r="C60" s="26">
        <v>70.748299088184936</v>
      </c>
      <c r="D60" s="10">
        <v>4.056246797304091E-2</v>
      </c>
      <c r="E60" s="11">
        <v>10.36053367657634</v>
      </c>
      <c r="F60" s="12">
        <v>0.19202717178140938</v>
      </c>
      <c r="G60" s="11">
        <v>8.3616068234958192</v>
      </c>
      <c r="H60" s="13">
        <v>4.8763129138536575E-3</v>
      </c>
      <c r="I60" s="11">
        <v>2.5122423793290625</v>
      </c>
      <c r="J60" s="15">
        <v>-0.72655972312839201</v>
      </c>
      <c r="K60" s="16">
        <v>106.542779427703</v>
      </c>
      <c r="L60" s="16">
        <v>51.858830328205343</v>
      </c>
      <c r="M60" s="14">
        <v>-3.8888917151302834E-4</v>
      </c>
      <c r="N60" s="17">
        <v>0.1912300099657839</v>
      </c>
      <c r="O60" s="18">
        <v>3.9688073906228319E-2</v>
      </c>
      <c r="P60" s="118">
        <v>0.50280433847126504</v>
      </c>
      <c r="Q60" s="18"/>
      <c r="R60" s="136">
        <f t="shared" si="12"/>
        <v>0.11987388201963935</v>
      </c>
      <c r="S60" s="20">
        <v>13.889393195886269</v>
      </c>
      <c r="T60" s="21">
        <v>0.57810548483545632</v>
      </c>
      <c r="U60" s="244">
        <v>13.143045131531469</v>
      </c>
      <c r="V60" s="245">
        <v>0.54126646648894816</v>
      </c>
      <c r="W60" s="256">
        <v>13.455620694644487</v>
      </c>
      <c r="X60" s="258">
        <v>0.43188087256024504</v>
      </c>
      <c r="Y60" s="20">
        <v>13.136167296819725</v>
      </c>
      <c r="Z60" s="21">
        <v>0.47394459482962892</v>
      </c>
      <c r="AA60" s="20">
        <v>957.6122761701231</v>
      </c>
      <c r="AB60" s="21">
        <v>607.56599551423199</v>
      </c>
      <c r="AC60" s="20">
        <v>22.852537723943012</v>
      </c>
      <c r="AD60" s="21">
        <v>5.2581424954629696</v>
      </c>
      <c r="AE60" s="20">
        <v>17.257444554677367</v>
      </c>
      <c r="AF60" s="21">
        <v>1.8007356121783697</v>
      </c>
      <c r="AG60" s="20" t="e">
        <v>#NUM!</v>
      </c>
      <c r="AH60" s="21" t="e">
        <v>#NUM!</v>
      </c>
      <c r="AI60" s="23">
        <v>98.653193707953776</v>
      </c>
      <c r="AJ60" s="24">
        <v>8.5417667062714919E-4</v>
      </c>
      <c r="AK60" s="11">
        <v>10.438999011494609</v>
      </c>
      <c r="AL60" s="25">
        <v>482.06448769175915</v>
      </c>
      <c r="AM60" s="11">
        <v>3.1682713402028169</v>
      </c>
      <c r="AN60" s="10">
        <v>4.056246797304091E-2</v>
      </c>
      <c r="AO60" s="11">
        <v>10.36053367657634</v>
      </c>
      <c r="AP60" s="25">
        <v>463.62514823552607</v>
      </c>
      <c r="AQ60" s="11">
        <v>4.1666939014377338</v>
      </c>
      <c r="AR60" s="12">
        <v>7.1006906411995654E-2</v>
      </c>
      <c r="AS60" s="11">
        <v>29.723381653092964</v>
      </c>
      <c r="AT60" s="123">
        <f t="shared" si="1"/>
        <v>2.1105653792892008E-2</v>
      </c>
      <c r="AU60" s="10">
        <v>2.1117129416612937E-2</v>
      </c>
      <c r="AV60" s="11">
        <v>30.014009311714787</v>
      </c>
      <c r="AW60" s="63">
        <v>2.1569149210430454E-3</v>
      </c>
      <c r="AX60" s="11">
        <v>4.1666939014377338</v>
      </c>
      <c r="AY60" s="124">
        <f t="shared" si="13"/>
        <v>8.9872042474301091E-5</v>
      </c>
      <c r="AZ60" s="17">
        <v>0.13882496863927568</v>
      </c>
      <c r="BA60" s="208">
        <v>13.14</v>
      </c>
      <c r="BB60" s="209">
        <v>0.95</v>
      </c>
      <c r="BC60" s="25">
        <v>490.23799588063895</v>
      </c>
      <c r="BD60" s="11">
        <v>3.6116139352113414</v>
      </c>
      <c r="BE60" s="10">
        <v>2.7067523239403531E-2</v>
      </c>
      <c r="BF60" s="11">
        <v>16.729445576784805</v>
      </c>
      <c r="BG60" s="10">
        <v>7.6127720323775705E-3</v>
      </c>
      <c r="BH60" s="11">
        <v>17.53926205656628</v>
      </c>
      <c r="BI60" s="63">
        <v>2.0398255712588131E-3</v>
      </c>
      <c r="BJ60" s="11">
        <v>3.6116139352113414</v>
      </c>
      <c r="BK60" s="1"/>
      <c r="BL60" s="13">
        <f t="shared" si="14"/>
        <v>2.0896300044062066E-3</v>
      </c>
      <c r="BM60" s="63">
        <f t="shared" si="15"/>
        <v>6.7002470427679484E-5</v>
      </c>
      <c r="BN60" s="12">
        <v>7.1006906411995654E-2</v>
      </c>
      <c r="BO60" s="3">
        <v>2.1105653792892008E-2</v>
      </c>
      <c r="BP60" s="3">
        <v>0.83599999999999997</v>
      </c>
      <c r="BQ60" s="6">
        <v>0</v>
      </c>
      <c r="BR60" s="3">
        <v>0.11987388201963935</v>
      </c>
    </row>
    <row r="61" spans="1:150" s="3" customFormat="1" ht="14.1" customHeight="1">
      <c r="A61" s="178" t="s">
        <v>174</v>
      </c>
      <c r="B61" s="8">
        <v>2.277421703209638E-3</v>
      </c>
      <c r="C61" s="26">
        <v>57.767889061162748</v>
      </c>
      <c r="D61" s="10">
        <v>5.1488453449432925E-2</v>
      </c>
      <c r="E61" s="11">
        <v>6.8305930259820453</v>
      </c>
      <c r="F61" s="12">
        <v>0.17519380444572449</v>
      </c>
      <c r="G61" s="11">
        <v>7.436378754941904</v>
      </c>
      <c r="H61" s="13">
        <v>5.3196088487587005E-3</v>
      </c>
      <c r="I61" s="11">
        <v>2.1109969109191797</v>
      </c>
      <c r="J61" s="15">
        <v>0.65512776703716002</v>
      </c>
      <c r="K61" s="16">
        <v>134.00231111151601</v>
      </c>
      <c r="L61" s="16">
        <v>58.8175697643455</v>
      </c>
      <c r="M61" s="14">
        <v>3.5066735915684297E-4</v>
      </c>
      <c r="N61" s="17">
        <v>0.24804256962306809</v>
      </c>
      <c r="O61" s="18">
        <v>4.0754311380183407E-2</v>
      </c>
      <c r="P61" s="118">
        <v>0.45341419161051599</v>
      </c>
      <c r="Q61" s="18"/>
      <c r="R61" s="136">
        <f t="shared" si="12"/>
        <v>0.10809874766873229</v>
      </c>
      <c r="S61" s="20">
        <v>13.373964748069698</v>
      </c>
      <c r="T61" s="21">
        <v>0.48569383847268649</v>
      </c>
      <c r="U61" s="244">
        <v>13.974206123097558</v>
      </c>
      <c r="V61" s="245">
        <v>0.36251522014325066</v>
      </c>
      <c r="W61" s="256">
        <v>13.876229392733251</v>
      </c>
      <c r="X61" s="258">
        <v>0.36229437249628377</v>
      </c>
      <c r="Y61" s="20">
        <v>13.744813705676007</v>
      </c>
      <c r="Z61" s="21">
        <v>0.3989361577963576</v>
      </c>
      <c r="AA61" s="20" t="e">
        <v>#NUM!</v>
      </c>
      <c r="AB61" s="21" t="e">
        <v>#NUM!</v>
      </c>
      <c r="AC61" s="20">
        <v>8.4379561297051104</v>
      </c>
      <c r="AD61" s="21">
        <v>4.9531314863357689</v>
      </c>
      <c r="AE61" s="20">
        <v>15.625114308179247</v>
      </c>
      <c r="AF61" s="21">
        <v>1.5201693408922008</v>
      </c>
      <c r="AG61" s="20">
        <v>-433.74190460120377</v>
      </c>
      <c r="AH61" s="21">
        <v>247.44520642148541</v>
      </c>
      <c r="AI61" s="23" t="e">
        <v>#NUM!</v>
      </c>
      <c r="AJ61" s="24">
        <v>7.7335141251677619E-4</v>
      </c>
      <c r="AK61" s="11">
        <v>9.732773610364335</v>
      </c>
      <c r="AL61" s="25">
        <v>461.02522258639596</v>
      </c>
      <c r="AM61" s="11">
        <v>2.5741312411223398</v>
      </c>
      <c r="AN61" s="10">
        <v>5.1488453449432925E-2</v>
      </c>
      <c r="AO61" s="11">
        <v>6.8305930259820453</v>
      </c>
      <c r="AP61" s="25">
        <v>481.51237372165207</v>
      </c>
      <c r="AQ61" s="11">
        <v>3.6354053630895597</v>
      </c>
      <c r="AR61" s="12">
        <v>1.6603637665195375E-2</v>
      </c>
      <c r="AS61" s="11">
        <v>128.68189248682464</v>
      </c>
      <c r="AT61" s="123">
        <f t="shared" si="1"/>
        <v>2.1365875169228634E-2</v>
      </c>
      <c r="AU61" s="10">
        <v>4.7544148109483885E-3</v>
      </c>
      <c r="AV61" s="11">
        <v>128.73323434973844</v>
      </c>
      <c r="AW61" s="63">
        <v>2.076789828412738E-3</v>
      </c>
      <c r="AX61" s="11">
        <v>3.6354053630895597</v>
      </c>
      <c r="AY61" s="124">
        <f t="shared" si="13"/>
        <v>7.5499728802215141E-5</v>
      </c>
      <c r="AZ61" s="17">
        <v>2.8239835512972537E-2</v>
      </c>
      <c r="BA61" s="208">
        <v>13.73</v>
      </c>
      <c r="BB61" s="209">
        <v>0.8</v>
      </c>
      <c r="BC61" s="25">
        <v>468.50720244993516</v>
      </c>
      <c r="BD61" s="11">
        <v>2.9055439832404915</v>
      </c>
      <c r="BE61" s="10">
        <v>3.8748395667959623E-2</v>
      </c>
      <c r="BF61" s="11">
        <v>9.4222216919837241</v>
      </c>
      <c r="BG61" s="10">
        <v>1.140351475230349E-2</v>
      </c>
      <c r="BH61" s="11">
        <v>10.062940490435103</v>
      </c>
      <c r="BI61" s="63">
        <v>2.1344389046118462E-3</v>
      </c>
      <c r="BJ61" s="11">
        <v>2.9055439832404915</v>
      </c>
      <c r="BK61" s="1"/>
      <c r="BL61" s="13">
        <f t="shared" si="14"/>
        <v>2.1550199962705463E-3</v>
      </c>
      <c r="BM61" s="63">
        <f t="shared" si="15"/>
        <v>5.6206441391370987E-5</v>
      </c>
      <c r="BN61" s="12">
        <v>1.6603637665195375E-2</v>
      </c>
      <c r="BO61" s="3">
        <v>2.1365875169228634E-2</v>
      </c>
      <c r="BP61" s="3">
        <v>0.83699999999999997</v>
      </c>
      <c r="BQ61" s="6">
        <v>0</v>
      </c>
      <c r="BR61" s="3">
        <v>0.10809874766873229</v>
      </c>
    </row>
    <row r="62" spans="1:150" s="3" customFormat="1" ht="14.1" customHeight="1">
      <c r="A62" s="173" t="s">
        <v>175</v>
      </c>
      <c r="B62" s="8">
        <v>-1.7341427659373098E-3</v>
      </c>
      <c r="C62" s="26">
        <v>50.021671707615624</v>
      </c>
      <c r="D62" s="10">
        <v>4.1233187928112765E-2</v>
      </c>
      <c r="E62" s="11">
        <v>6.0156866935229276</v>
      </c>
      <c r="F62" s="12">
        <v>0.21631436964021591</v>
      </c>
      <c r="G62" s="11">
        <v>5.0140149720035794</v>
      </c>
      <c r="H62" s="13">
        <v>5.538094745213256E-3</v>
      </c>
      <c r="I62" s="11">
        <v>1.5880391290492253</v>
      </c>
      <c r="J62" s="15">
        <v>-0.64307058274407802</v>
      </c>
      <c r="K62" s="16">
        <v>223.666155510843</v>
      </c>
      <c r="L62" s="16">
        <v>154.38253051415685</v>
      </c>
      <c r="M62" s="14">
        <v>-3.4421801561761736E-4</v>
      </c>
      <c r="N62" s="17">
        <v>0.41878008958341173</v>
      </c>
      <c r="O62" s="18">
        <v>9.646563808095858E-2</v>
      </c>
      <c r="P62" s="118">
        <v>0.71301424060732699</v>
      </c>
      <c r="Q62" s="18"/>
      <c r="R62" s="136">
        <f t="shared" si="12"/>
        <v>0.16999015007856802</v>
      </c>
      <c r="S62" s="20">
        <v>14.397554733763434</v>
      </c>
      <c r="T62" s="21">
        <v>0.28762554271659063</v>
      </c>
      <c r="U62" s="244"/>
      <c r="V62" s="245"/>
      <c r="W62" s="256"/>
      <c r="X62" s="258"/>
      <c r="Y62" s="20">
        <v>14.028987967854837</v>
      </c>
      <c r="Z62" s="21">
        <v>0.21164615808918677</v>
      </c>
      <c r="AA62" s="20">
        <v>812.38225538458175</v>
      </c>
      <c r="AB62" s="21">
        <v>389.49143869988279</v>
      </c>
      <c r="AC62" s="20">
        <v>17.382506392368697</v>
      </c>
      <c r="AD62" s="21">
        <v>2.2416739604890554</v>
      </c>
      <c r="AE62" s="20">
        <v>14.091190549239592</v>
      </c>
      <c r="AF62" s="21">
        <v>0.83066339713917459</v>
      </c>
      <c r="AG62" s="20">
        <v>-6.0943576465719831</v>
      </c>
      <c r="AH62" s="21">
        <v>172.70532644915059</v>
      </c>
      <c r="AI62" s="23">
        <v>98.335204206439542</v>
      </c>
      <c r="AJ62" s="24">
        <v>6.9740472609236548E-4</v>
      </c>
      <c r="AK62" s="11">
        <v>5.8969679049691148</v>
      </c>
      <c r="AL62" s="25">
        <v>461.73339883376923</v>
      </c>
      <c r="AM62" s="11">
        <v>1.2393032723289312</v>
      </c>
      <c r="AN62" s="10">
        <v>4.1233187928112765E-2</v>
      </c>
      <c r="AO62" s="11">
        <v>6.0156866935229276</v>
      </c>
      <c r="AP62" s="25">
        <v>447.24386907823316</v>
      </c>
      <c r="AQ62" s="11">
        <v>1.9999705645780872</v>
      </c>
      <c r="AR62" s="12">
        <v>6.6189758092027706E-2</v>
      </c>
      <c r="AS62" s="11">
        <v>18.625738398094725</v>
      </c>
      <c r="AT62" s="123">
        <f t="shared" si="1"/>
        <v>1.2328331188552815E-2</v>
      </c>
      <c r="AU62" s="10">
        <v>2.0405520291508772E-2</v>
      </c>
      <c r="AV62" s="11">
        <v>18.732805799811171</v>
      </c>
      <c r="AW62" s="63">
        <v>2.2359166198543845E-3</v>
      </c>
      <c r="AX62" s="11">
        <v>1.9999705645780872</v>
      </c>
      <c r="AY62" s="124">
        <f t="shared" si="13"/>
        <v>4.4717674245597023E-5</v>
      </c>
      <c r="AZ62" s="17">
        <v>0.10676300101281395</v>
      </c>
      <c r="BA62" s="224">
        <v>14.03</v>
      </c>
      <c r="BB62" s="217">
        <v>0.42</v>
      </c>
      <c r="BC62" s="25">
        <v>459.00689679778816</v>
      </c>
      <c r="BD62" s="11">
        <v>1.5102767158826258</v>
      </c>
      <c r="BE62" s="10">
        <v>4.5929278174728347E-2</v>
      </c>
      <c r="BF62" s="11">
        <v>7.1566001025729946</v>
      </c>
      <c r="BG62" s="10">
        <v>1.379658763062416E-2</v>
      </c>
      <c r="BH62" s="11">
        <v>7.7467387471702169</v>
      </c>
      <c r="BI62" s="63">
        <v>2.178616502227726E-3</v>
      </c>
      <c r="BJ62" s="11">
        <v>1.5102767158826258</v>
      </c>
      <c r="BK62" s="1"/>
      <c r="BL62" s="13">
        <f t="shared" si="14"/>
        <v>0</v>
      </c>
      <c r="BM62" s="63">
        <f t="shared" si="15"/>
        <v>0</v>
      </c>
      <c r="BN62" s="12">
        <v>6.6189758092027706E-2</v>
      </c>
      <c r="BO62" s="3">
        <v>1.2328331188552815E-2</v>
      </c>
      <c r="BP62" s="3">
        <v>0.83699999999999997</v>
      </c>
      <c r="BQ62" s="6">
        <v>0</v>
      </c>
      <c r="BR62" s="3">
        <v>0.16999015007856802</v>
      </c>
    </row>
    <row r="63" spans="1:150" s="3" customFormat="1" ht="14.1" customHeight="1">
      <c r="A63" s="173" t="s">
        <v>176</v>
      </c>
      <c r="B63" s="8">
        <v>8.5775403187255035E-4</v>
      </c>
      <c r="C63" s="26">
        <v>70.725838644887347</v>
      </c>
      <c r="D63" s="10">
        <v>4.0249245157019456E-2</v>
      </c>
      <c r="E63" s="11">
        <v>5.9932701318744233</v>
      </c>
      <c r="F63" s="12">
        <v>0.17175193032231117</v>
      </c>
      <c r="G63" s="11">
        <v>5.5490533898482859</v>
      </c>
      <c r="H63" s="13">
        <v>5.7116600837665826E-3</v>
      </c>
      <c r="I63" s="11">
        <v>1.573253714683652</v>
      </c>
      <c r="J63" s="15">
        <v>-0.7683511298632214</v>
      </c>
      <c r="K63" s="16">
        <v>218.88796554013101</v>
      </c>
      <c r="L63" s="16">
        <v>104.79441002622838</v>
      </c>
      <c r="M63" s="14">
        <v>-4.1128786694109555E-4</v>
      </c>
      <c r="N63" s="17">
        <v>0.41914281497970907</v>
      </c>
      <c r="O63" s="18">
        <v>7.8800800296211823E-2</v>
      </c>
      <c r="P63" s="118">
        <v>0.49455722835181098</v>
      </c>
      <c r="Q63" s="18"/>
      <c r="R63" s="136">
        <f t="shared" si="12"/>
        <v>0.11790768358056421</v>
      </c>
      <c r="S63" s="20">
        <v>14.01693948096216</v>
      </c>
      <c r="T63" s="21">
        <v>0.18619888310827828</v>
      </c>
      <c r="U63" s="244"/>
      <c r="V63" s="245"/>
      <c r="W63" s="256"/>
      <c r="X63" s="258"/>
      <c r="Y63" s="20">
        <v>14.13955442763376</v>
      </c>
      <c r="Z63" s="21">
        <v>0.12494964795024623</v>
      </c>
      <c r="AA63" s="20" t="e">
        <v>#NUM!</v>
      </c>
      <c r="AB63" s="21" t="e">
        <v>#NUM!</v>
      </c>
      <c r="AC63" s="20">
        <v>12.530924642230699</v>
      </c>
      <c r="AD63" s="21">
        <v>2.2288051434468521</v>
      </c>
      <c r="AE63" s="20">
        <v>16.956449717890589</v>
      </c>
      <c r="AF63" s="21">
        <v>1.1086970186060303</v>
      </c>
      <c r="AG63" s="20">
        <v>-764.62713478000353</v>
      </c>
      <c r="AH63" s="21">
        <v>204.86982593228825</v>
      </c>
      <c r="AI63" s="23" t="e">
        <v>#NUM!</v>
      </c>
      <c r="AJ63" s="24">
        <v>8.3927234189351552E-4</v>
      </c>
      <c r="AK63" s="11">
        <v>6.5412403912890227</v>
      </c>
      <c r="AL63" s="25">
        <v>452.04032137461303</v>
      </c>
      <c r="AM63" s="11">
        <v>0.66471388025588163</v>
      </c>
      <c r="AN63" s="10">
        <v>4.0249245157019456E-2</v>
      </c>
      <c r="AO63" s="11">
        <v>5.9932701318744233</v>
      </c>
      <c r="AP63" s="25">
        <v>459.40187306652183</v>
      </c>
      <c r="AQ63" s="11">
        <v>1.3298294543939824</v>
      </c>
      <c r="AR63" s="12">
        <v>2.7281567792070891E-2</v>
      </c>
      <c r="AS63" s="11">
        <v>35.327377279063931</v>
      </c>
      <c r="AT63" s="123">
        <f t="shared" si="1"/>
        <v>9.6378623815484756E-3</v>
      </c>
      <c r="AU63" s="10">
        <v>8.1880000663951454E-3</v>
      </c>
      <c r="AV63" s="11">
        <v>35.352397822426362</v>
      </c>
      <c r="AW63" s="63">
        <v>2.1767434105676776E-3</v>
      </c>
      <c r="AX63" s="11">
        <v>1.3298294543939824</v>
      </c>
      <c r="AY63" s="124">
        <f t="shared" si="13"/>
        <v>2.894697502030911E-5</v>
      </c>
      <c r="AZ63" s="17">
        <v>3.7616386336046026E-2</v>
      </c>
      <c r="BA63" s="224">
        <v>14.15</v>
      </c>
      <c r="BB63" s="217">
        <v>0.25</v>
      </c>
      <c r="BC63" s="25">
        <v>455.4137135174189</v>
      </c>
      <c r="BD63" s="11">
        <v>0.88465821792711907</v>
      </c>
      <c r="BE63" s="10">
        <v>3.4306875563739278E-2</v>
      </c>
      <c r="BF63" s="11">
        <v>7.2763395930815893</v>
      </c>
      <c r="BG63" s="10">
        <v>1.0386670103089565E-2</v>
      </c>
      <c r="BH63" s="11">
        <v>7.7343648462342296</v>
      </c>
      <c r="BI63" s="63">
        <v>2.1958056385180669E-3</v>
      </c>
      <c r="BJ63" s="11">
        <v>0.88465821792711907</v>
      </c>
      <c r="BK63" s="1"/>
      <c r="BL63" s="13">
        <f t="shared" si="14"/>
        <v>0</v>
      </c>
      <c r="BM63" s="63">
        <f t="shared" si="15"/>
        <v>0</v>
      </c>
      <c r="BN63" s="12">
        <v>2.7281567792070891E-2</v>
      </c>
      <c r="BO63" s="3">
        <v>9.6378623815484756E-3</v>
      </c>
      <c r="BP63" s="3">
        <v>0.83699999999999997</v>
      </c>
      <c r="BQ63" s="6">
        <v>0</v>
      </c>
      <c r="BR63" s="3">
        <v>0.11790768358056421</v>
      </c>
    </row>
    <row r="64" spans="1:150" s="3" customFormat="1" ht="14.1" customHeight="1">
      <c r="A64" s="178" t="s">
        <v>177</v>
      </c>
      <c r="B64" s="8">
        <v>1.9714482028535753E-3</v>
      </c>
      <c r="C64" s="26">
        <v>57.763474984635678</v>
      </c>
      <c r="D64" s="10">
        <v>4.9614473451938541E-2</v>
      </c>
      <c r="E64" s="11">
        <v>6.5884646609595805</v>
      </c>
      <c r="F64" s="12">
        <v>0.20327152336597207</v>
      </c>
      <c r="G64" s="11">
        <v>6.4081718806784371</v>
      </c>
      <c r="H64" s="13">
        <v>5.2061136483104687E-3</v>
      </c>
      <c r="I64" s="11">
        <v>1.9524113439917783</v>
      </c>
      <c r="J64" s="15">
        <v>0.41874025924277536</v>
      </c>
      <c r="K64" s="16">
        <v>156.78749055074999</v>
      </c>
      <c r="L64" s="16">
        <v>74.952359565015755</v>
      </c>
      <c r="M64" s="14">
        <v>2.2413159878902514E-4</v>
      </c>
      <c r="N64" s="17">
        <v>0.28369675431983016</v>
      </c>
      <c r="O64" s="18">
        <v>5.5983469077929622E-2</v>
      </c>
      <c r="P64" s="118">
        <v>0.49382630692465601</v>
      </c>
      <c r="Q64" s="18"/>
      <c r="R64" s="136">
        <f t="shared" si="12"/>
        <v>0.11773342416746765</v>
      </c>
      <c r="S64" s="20">
        <v>13.120498190140433</v>
      </c>
      <c r="T64" s="21">
        <v>0.38662494815681486</v>
      </c>
      <c r="U64" s="244">
        <v>13.661631946664034</v>
      </c>
      <c r="V64" s="245">
        <v>0.27158543671574958</v>
      </c>
      <c r="W64" s="256">
        <v>13.564724958904275</v>
      </c>
      <c r="X64" s="258">
        <v>0.27090077204340846</v>
      </c>
      <c r="Y64" s="20">
        <v>13.294600588757172</v>
      </c>
      <c r="Z64" s="21">
        <v>0.30389057518395801</v>
      </c>
      <c r="AA64" s="20" t="e">
        <v>#NUM!</v>
      </c>
      <c r="AB64" s="21" t="e">
        <v>#NUM!</v>
      </c>
      <c r="AC64" s="20">
        <v>11.007343585259761</v>
      </c>
      <c r="AD64" s="21">
        <v>3.8746816982503929</v>
      </c>
      <c r="AE64" s="20">
        <v>16.842948933015172</v>
      </c>
      <c r="AF64" s="21">
        <v>1.3503014224345498</v>
      </c>
      <c r="AG64" s="20">
        <v>-1135.1401429681209</v>
      </c>
      <c r="AH64" s="21">
        <v>353.10629818581378</v>
      </c>
      <c r="AI64" s="23" t="e">
        <v>#NUM!</v>
      </c>
      <c r="AJ64" s="24">
        <v>8.3365219344866404E-4</v>
      </c>
      <c r="AK64" s="11">
        <v>8.0203538723470391</v>
      </c>
      <c r="AL64" s="25">
        <v>472.74595516895738</v>
      </c>
      <c r="AM64" s="11">
        <v>1.9548870975728236</v>
      </c>
      <c r="AN64" s="10">
        <v>4.9614473451938541E-2</v>
      </c>
      <c r="AO64" s="11">
        <v>6.5884646609595805</v>
      </c>
      <c r="AP64" s="25">
        <v>490.82405752091415</v>
      </c>
      <c r="AQ64" s="11">
        <v>2.9497243796243819</v>
      </c>
      <c r="AR64" s="12">
        <v>1.9523996913583787E-2</v>
      </c>
      <c r="AS64" s="11">
        <v>94.050087973337298</v>
      </c>
      <c r="AT64" s="123">
        <f t="shared" si="1"/>
        <v>1.8362336273137211E-2</v>
      </c>
      <c r="AU64" s="10">
        <v>5.4845899527453919E-3</v>
      </c>
      <c r="AV64" s="11">
        <v>94.096333200121222</v>
      </c>
      <c r="AW64" s="63">
        <v>2.0373899459021315E-3</v>
      </c>
      <c r="AX64" s="11">
        <v>2.9497243796243819</v>
      </c>
      <c r="AY64" s="124">
        <f t="shared" si="13"/>
        <v>6.0097387942291183E-5</v>
      </c>
      <c r="AZ64" s="17">
        <v>3.1347920575725281E-2</v>
      </c>
      <c r="BA64" s="208">
        <v>13.31</v>
      </c>
      <c r="BB64" s="209">
        <v>0.61</v>
      </c>
      <c r="BC64" s="25">
        <v>484.3898185311395</v>
      </c>
      <c r="BD64" s="11">
        <v>2.2881773800881806</v>
      </c>
      <c r="BE64" s="10">
        <v>3.0233600919284346E-2</v>
      </c>
      <c r="BF64" s="11">
        <v>11.555161760999916</v>
      </c>
      <c r="BG64" s="10">
        <v>8.6058970178022887E-3</v>
      </c>
      <c r="BH64" s="11">
        <v>12.212875929528749</v>
      </c>
      <c r="BI64" s="63">
        <v>2.0644529710232007E-3</v>
      </c>
      <c r="BJ64" s="11">
        <v>2.2881773800881806</v>
      </c>
      <c r="BK64" s="1"/>
      <c r="BL64" s="13">
        <f t="shared" si="14"/>
        <v>2.1065915047284722E-3</v>
      </c>
      <c r="BM64" s="63">
        <f t="shared" si="15"/>
        <v>4.2027316953241467E-5</v>
      </c>
      <c r="BN64" s="12">
        <v>1.9523996913583787E-2</v>
      </c>
      <c r="BO64" s="3">
        <v>1.8362336273137211E-2</v>
      </c>
      <c r="BP64" s="3">
        <v>0.83599999999999997</v>
      </c>
      <c r="BQ64" s="6">
        <v>0</v>
      </c>
      <c r="BR64" s="3">
        <v>0.11773342416746765</v>
      </c>
    </row>
    <row r="65" spans="1:150" s="3" customFormat="1" ht="14.1" customHeight="1">
      <c r="A65" s="178" t="s">
        <v>178</v>
      </c>
      <c r="B65" s="8">
        <v>8.4650987630726336E-3</v>
      </c>
      <c r="C65" s="26">
        <v>25.052850734947128</v>
      </c>
      <c r="D65" s="10">
        <v>4.8329352935752821E-2</v>
      </c>
      <c r="E65" s="11">
        <v>5.9198467642251691</v>
      </c>
      <c r="F65" s="12">
        <v>0.17373347441753548</v>
      </c>
      <c r="G65" s="11">
        <v>6.3015220879736216</v>
      </c>
      <c r="H65" s="13">
        <v>5.3126017830283246E-3</v>
      </c>
      <c r="I65" s="11">
        <v>1.7529687315362332</v>
      </c>
      <c r="J65" s="15">
        <v>0.25576155254268035</v>
      </c>
      <c r="K65" s="16">
        <v>190.31818778974301</v>
      </c>
      <c r="L65" s="16">
        <v>82.695355224610211</v>
      </c>
      <c r="M65" s="14">
        <v>1.3689845486088359E-4</v>
      </c>
      <c r="N65" s="17">
        <v>0.34791750249791392</v>
      </c>
      <c r="O65" s="18">
        <v>5.9327105366748151E-2</v>
      </c>
      <c r="P65" s="118">
        <v>0.44884991255484302</v>
      </c>
      <c r="Q65" s="18"/>
      <c r="R65" s="136">
        <f t="shared" si="12"/>
        <v>0.10701057517863807</v>
      </c>
      <c r="S65" s="20">
        <v>11.568532308883235</v>
      </c>
      <c r="T65" s="21">
        <v>0.549452451347197</v>
      </c>
      <c r="U65" s="244">
        <v>12.887362043161779</v>
      </c>
      <c r="V65" s="245">
        <v>0.28839905705618585</v>
      </c>
      <c r="W65" s="256">
        <v>13.70437745712484</v>
      </c>
      <c r="X65" s="258">
        <v>0.10429428274188086</v>
      </c>
      <c r="Y65" s="20">
        <v>13.520510045666892</v>
      </c>
      <c r="Z65" s="21">
        <v>0.12621050813173568</v>
      </c>
      <c r="AA65" s="20">
        <v>1619.1528297161778</v>
      </c>
      <c r="AB65" s="21">
        <v>292.4575587587949</v>
      </c>
      <c r="AC65" s="20">
        <v>-14.708090061520348</v>
      </c>
      <c r="AD65" s="21">
        <v>-7.9261499761675545</v>
      </c>
      <c r="AE65" s="20">
        <v>16.177925173916936</v>
      </c>
      <c r="AF65" s="21">
        <v>1.2525134556603275</v>
      </c>
      <c r="AG65" s="20">
        <v>-665.38911600232655</v>
      </c>
      <c r="AH65" s="21">
        <v>224.48275006103694</v>
      </c>
      <c r="AI65" s="23">
        <v>99.370931323452055</v>
      </c>
      <c r="AJ65" s="24">
        <v>8.0072325581848069E-4</v>
      </c>
      <c r="AK65" s="11">
        <v>7.745213101968405</v>
      </c>
      <c r="AL65" s="25">
        <v>468.68925723711578</v>
      </c>
      <c r="AM65" s="11">
        <v>0.66950942425357207</v>
      </c>
      <c r="AN65" s="10">
        <v>4.8329352935752821E-2</v>
      </c>
      <c r="AO65" s="11">
        <v>5.9198467642251691</v>
      </c>
      <c r="AP65" s="25">
        <v>556.73714469854735</v>
      </c>
      <c r="AQ65" s="11">
        <v>4.7538062666280752</v>
      </c>
      <c r="AR65" s="12">
        <v>9.9735379376625702E-2</v>
      </c>
      <c r="AS65" s="11">
        <v>15.712584936601091</v>
      </c>
      <c r="AT65" s="123">
        <f t="shared" si="1"/>
        <v>1.5671006196393642E-2</v>
      </c>
      <c r="AU65" s="10">
        <v>2.4700191534543808E-2</v>
      </c>
      <c r="AV65" s="11">
        <v>16.415967818271813</v>
      </c>
      <c r="AW65" s="63">
        <v>1.7961797762595184E-3</v>
      </c>
      <c r="AX65" s="11">
        <v>4.7538062666280752</v>
      </c>
      <c r="AY65" s="124">
        <f t="shared" si="13"/>
        <v>8.538690676373113E-5</v>
      </c>
      <c r="AZ65" s="17">
        <v>0.28958428276990439</v>
      </c>
      <c r="BA65" s="208">
        <v>13.53</v>
      </c>
      <c r="BB65" s="209">
        <v>0.24</v>
      </c>
      <c r="BC65" s="25">
        <v>476.28797053237759</v>
      </c>
      <c r="BD65" s="11">
        <v>0.93445372239994773</v>
      </c>
      <c r="BE65" s="10">
        <v>3.5551062820907198E-2</v>
      </c>
      <c r="BF65" s="11">
        <v>8.1441420199564405</v>
      </c>
      <c r="BG65" s="10">
        <v>1.0291632048291394E-2</v>
      </c>
      <c r="BH65" s="11">
        <v>8.6624182190577237</v>
      </c>
      <c r="BI65" s="63">
        <v>2.0995701379613596E-3</v>
      </c>
      <c r="BJ65" s="11">
        <v>0.93445372239994773</v>
      </c>
      <c r="BK65" s="1"/>
      <c r="BL65" s="13">
        <f t="shared" si="14"/>
        <v>2.1283024948146601E-3</v>
      </c>
      <c r="BM65" s="63">
        <f t="shared" si="15"/>
        <v>1.6179917829761692E-5</v>
      </c>
      <c r="BN65" s="12">
        <v>9.9735379376625702E-2</v>
      </c>
      <c r="BO65" s="3">
        <v>1.5671006196393642E-2</v>
      </c>
      <c r="BP65" s="3">
        <v>0.83599999999999997</v>
      </c>
      <c r="BQ65" s="6">
        <v>0</v>
      </c>
      <c r="BR65" s="3">
        <v>0.10701057517863807</v>
      </c>
    </row>
    <row r="66" spans="1:150" s="3" customFormat="1" ht="14.1" customHeight="1">
      <c r="A66" s="173" t="s">
        <v>179</v>
      </c>
      <c r="B66" s="8">
        <v>-1.1105269353991558E-3</v>
      </c>
      <c r="C66" s="26">
        <v>70.730305309760254</v>
      </c>
      <c r="D66" s="10">
        <v>4.5916893609485331E-2</v>
      </c>
      <c r="E66" s="11">
        <v>6.5113494608271285</v>
      </c>
      <c r="F66" s="12">
        <v>0.18840324177305134</v>
      </c>
      <c r="G66" s="11">
        <v>11.143550961181568</v>
      </c>
      <c r="H66" s="13">
        <v>5.1429031663552264E-3</v>
      </c>
      <c r="I66" s="11">
        <v>1.7991816672760692</v>
      </c>
      <c r="J66" s="15">
        <v>-4.7529105231510896E-2</v>
      </c>
      <c r="K66" s="16">
        <v>181.27822145553901</v>
      </c>
      <c r="L66" s="16">
        <v>84.389085113713563</v>
      </c>
      <c r="M66" s="14">
        <v>-2.5438637184438397E-5</v>
      </c>
      <c r="N66" s="17">
        <v>0.31138841260978839</v>
      </c>
      <c r="O66" s="18">
        <v>5.9516627802110478E-2</v>
      </c>
      <c r="P66" s="118">
        <v>0.48088470982625298</v>
      </c>
      <c r="Q66" s="18"/>
      <c r="R66" s="136">
        <f t="shared" si="12"/>
        <v>0.11464801028970269</v>
      </c>
      <c r="S66" s="20">
        <v>13.138680627862765</v>
      </c>
      <c r="T66" s="21">
        <v>0.33402616889950565</v>
      </c>
      <c r="U66" s="244"/>
      <c r="V66" s="245"/>
      <c r="W66" s="256"/>
      <c r="X66" s="258"/>
      <c r="Y66" s="20">
        <v>12.635681370069049</v>
      </c>
      <c r="Z66" s="21">
        <v>0.32511179496405745</v>
      </c>
      <c r="AA66" s="20">
        <v>673.62589963670177</v>
      </c>
      <c r="AB66" s="21">
        <v>397.25803088943087</v>
      </c>
      <c r="AC66" s="20">
        <v>19.41983757279397</v>
      </c>
      <c r="AD66" s="21">
        <v>3.3650070594690091</v>
      </c>
      <c r="AE66" s="20">
        <v>15.903977822010653</v>
      </c>
      <c r="AF66" s="21">
        <v>1.9188815169142854</v>
      </c>
      <c r="AG66" s="20">
        <v>-1047.2093579208829</v>
      </c>
      <c r="AH66" s="21">
        <v>333.1475294578093</v>
      </c>
      <c r="AI66" s="23">
        <v>98.147803799384818</v>
      </c>
      <c r="AJ66" s="24">
        <v>7.8715894986647328E-4</v>
      </c>
      <c r="AK66" s="11">
        <v>12.070166172847417</v>
      </c>
      <c r="AL66" s="25">
        <v>500.31406850687119</v>
      </c>
      <c r="AM66" s="11">
        <v>2.0998628745754835</v>
      </c>
      <c r="AN66" s="10">
        <v>4.5916893609485331E-2</v>
      </c>
      <c r="AO66" s="11">
        <v>6.5113494608271285</v>
      </c>
      <c r="AP66" s="25">
        <v>490.14412144833221</v>
      </c>
      <c r="AQ66" s="11">
        <v>2.54490302097176</v>
      </c>
      <c r="AR66" s="12">
        <v>6.198600576553881E-2</v>
      </c>
      <c r="AS66" s="11">
        <v>18.574360497495583</v>
      </c>
      <c r="AT66" s="123">
        <f t="shared" si="1"/>
        <v>1.1513504168889575E-2</v>
      </c>
      <c r="AU66" s="10">
        <v>1.7436974352967774E-2</v>
      </c>
      <c r="AV66" s="11">
        <v>18.747890528725506</v>
      </c>
      <c r="AW66" s="63">
        <v>2.0402162471011365E-3</v>
      </c>
      <c r="AX66" s="11">
        <v>2.54490302097176</v>
      </c>
      <c r="AY66" s="124">
        <f t="shared" si="13"/>
        <v>5.1921524906833493E-5</v>
      </c>
      <c r="AZ66" s="17">
        <v>0.13574343295169455</v>
      </c>
      <c r="BA66" s="224">
        <v>12.63</v>
      </c>
      <c r="BB66" s="217">
        <v>0.66</v>
      </c>
      <c r="BC66" s="25">
        <v>509.67559380100505</v>
      </c>
      <c r="BD66" s="11">
        <v>2.5754885468840123</v>
      </c>
      <c r="BE66" s="10">
        <v>3.1125135202359638E-2</v>
      </c>
      <c r="BF66" s="11">
        <v>11.119858624726096</v>
      </c>
      <c r="BG66" s="10">
        <v>8.4201278105086371E-3</v>
      </c>
      <c r="BH66" s="11">
        <v>12.194242206990422</v>
      </c>
      <c r="BI66" s="63">
        <v>1.962032344029474E-3</v>
      </c>
      <c r="BJ66" s="11">
        <v>2.5754885468840123</v>
      </c>
      <c r="BK66" s="1"/>
      <c r="BL66" s="13">
        <f t="shared" si="14"/>
        <v>0</v>
      </c>
      <c r="BM66" s="63">
        <f t="shared" si="15"/>
        <v>0</v>
      </c>
      <c r="BN66" s="12">
        <v>6.198600576553881E-2</v>
      </c>
      <c r="BO66" s="3">
        <v>1.1513504168889575E-2</v>
      </c>
      <c r="BP66" s="3">
        <v>0.83599999999999997</v>
      </c>
      <c r="BQ66" s="6">
        <v>0</v>
      </c>
      <c r="BR66" s="3">
        <v>0.11464801028970269</v>
      </c>
    </row>
    <row r="67" spans="1:150" s="44" customFormat="1" ht="14.1" customHeight="1">
      <c r="A67" s="177" t="s">
        <v>180</v>
      </c>
      <c r="B67" s="73">
        <v>4.3075521286271482E-4</v>
      </c>
      <c r="C67" s="74">
        <v>100.01076811051961</v>
      </c>
      <c r="D67" s="75">
        <v>4.7077272449345231E-2</v>
      </c>
      <c r="E67" s="76">
        <v>5.368642084661519</v>
      </c>
      <c r="F67" s="77">
        <v>0.27194509018262264</v>
      </c>
      <c r="G67" s="76">
        <v>4.4811709247460252</v>
      </c>
      <c r="H67" s="78">
        <v>5.3053394247619705E-3</v>
      </c>
      <c r="I67" s="76">
        <v>3.5895600909481171</v>
      </c>
      <c r="J67" s="80">
        <v>9.7812902365924187E-2</v>
      </c>
      <c r="K67" s="81">
        <v>232.41658190906099</v>
      </c>
      <c r="L67" s="81">
        <v>190.42576581762077</v>
      </c>
      <c r="M67" s="79">
        <v>5.2354275769241807E-5</v>
      </c>
      <c r="N67" s="82">
        <v>0.41846079589385765</v>
      </c>
      <c r="O67" s="83">
        <v>0.11416096387759159</v>
      </c>
      <c r="P67" s="119">
        <v>0.84636739114668702</v>
      </c>
      <c r="Q67" s="83"/>
      <c r="R67" s="137">
        <f t="shared" si="12"/>
        <v>0.20178295418066711</v>
      </c>
      <c r="S67" s="84">
        <v>13.402226309228636</v>
      </c>
      <c r="T67" s="85">
        <v>0.14191776576068477</v>
      </c>
      <c r="U67" s="246">
        <v>13.585404843073199</v>
      </c>
      <c r="V67" s="247">
        <v>0.10474972987544165</v>
      </c>
      <c r="W67" s="259">
        <v>13.497643754397973</v>
      </c>
      <c r="X67" s="260">
        <v>0.10163313640447062</v>
      </c>
      <c r="Y67" s="84">
        <v>13.494314887328558</v>
      </c>
      <c r="Z67" s="85">
        <v>0.14114930916732879</v>
      </c>
      <c r="AA67" s="84">
        <v>-308.07231675052105</v>
      </c>
      <c r="AB67" s="85">
        <v>436.92441463882722</v>
      </c>
      <c r="AC67" s="84">
        <v>12.788444066008177</v>
      </c>
      <c r="AD67" s="85">
        <v>1.0171438836357987</v>
      </c>
      <c r="AE67" s="84">
        <v>13.519830809694984</v>
      </c>
      <c r="AF67" s="85">
        <v>0.70066084809818918</v>
      </c>
      <c r="AG67" s="84">
        <v>3.3346525318168765</v>
      </c>
      <c r="AH67" s="85">
        <v>237.21737155024294</v>
      </c>
      <c r="AI67" s="86">
        <v>104.45976405428287</v>
      </c>
      <c r="AJ67" s="87">
        <v>6.6911738854091851E-4</v>
      </c>
      <c r="AK67" s="76">
        <v>5.1842010294126197</v>
      </c>
      <c r="AL67" s="88">
        <v>476.6290329289094</v>
      </c>
      <c r="AM67" s="76">
        <v>0.68210789498086088</v>
      </c>
      <c r="AN67" s="75">
        <v>4.7077272449345231E-2</v>
      </c>
      <c r="AO67" s="76">
        <v>5.368642084661519</v>
      </c>
      <c r="AP67" s="88">
        <v>480.49594465365766</v>
      </c>
      <c r="AQ67" s="76">
        <v>1.0600130050238012</v>
      </c>
      <c r="AR67" s="77">
        <v>4.0672797351218551E-2</v>
      </c>
      <c r="AS67" s="76">
        <v>17.067039918471806</v>
      </c>
      <c r="AT67" s="123">
        <f t="shared" si="1"/>
        <v>6.9416425598916144E-3</v>
      </c>
      <c r="AU67" s="75">
        <v>1.1671202142669998E-2</v>
      </c>
      <c r="AV67" s="76">
        <v>17.099926290763062</v>
      </c>
      <c r="AW67" s="89">
        <v>2.0811830175191215E-3</v>
      </c>
      <c r="AX67" s="76">
        <v>1.0600130050238012</v>
      </c>
      <c r="AY67" s="124">
        <f t="shared" si="13"/>
        <v>2.2060810644049465E-5</v>
      </c>
      <c r="AZ67" s="82">
        <v>6.1989331825154877E-2</v>
      </c>
      <c r="BA67" s="214">
        <v>13.53</v>
      </c>
      <c r="BB67" s="215">
        <v>0.27</v>
      </c>
      <c r="BC67" s="88">
        <v>477.2135104607346</v>
      </c>
      <c r="BD67" s="76">
        <v>1.0470860966911957</v>
      </c>
      <c r="BE67" s="75">
        <v>4.6109246266065183E-2</v>
      </c>
      <c r="BF67" s="76">
        <v>9.8474943076894448</v>
      </c>
      <c r="BG67" s="75">
        <v>1.3322218956095899E-2</v>
      </c>
      <c r="BH67" s="76">
        <v>10.532331685909368</v>
      </c>
      <c r="BI67" s="89">
        <v>2.0954980906440213E-3</v>
      </c>
      <c r="BJ67" s="76">
        <v>1.0470860966911957</v>
      </c>
      <c r="BK67" s="1"/>
      <c r="BL67" s="13">
        <f t="shared" si="14"/>
        <v>2.0961629335962684E-3</v>
      </c>
      <c r="BM67" s="63">
        <f t="shared" si="15"/>
        <v>1.576707191541793E-5</v>
      </c>
      <c r="BN67" s="77">
        <v>4.0672797351218551E-2</v>
      </c>
      <c r="BO67" s="3">
        <v>6.9416425598916144E-3</v>
      </c>
      <c r="BP67" s="3">
        <v>0.83599999999999997</v>
      </c>
      <c r="BQ67" s="6">
        <v>0</v>
      </c>
      <c r="BR67" s="3">
        <v>0.20178295418066711</v>
      </c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</row>
    <row r="68" spans="1:150" s="3" customFormat="1" ht="14.1" customHeight="1">
      <c r="A68" s="168"/>
      <c r="B68" s="67"/>
      <c r="C68" s="68"/>
      <c r="D68" s="10"/>
      <c r="E68" s="69"/>
      <c r="F68" s="12"/>
      <c r="G68" s="69"/>
      <c r="H68" s="13"/>
      <c r="I68" s="69"/>
      <c r="J68" s="24"/>
      <c r="K68" s="70"/>
      <c r="L68" s="25"/>
      <c r="M68" s="24"/>
      <c r="N68" s="25"/>
      <c r="O68" s="65"/>
      <c r="Q68" s="148" t="s">
        <v>395</v>
      </c>
      <c r="R68" s="242">
        <f>MEDIAN(R59:R67)</f>
        <v>0.11773342416746765</v>
      </c>
      <c r="T68" s="72"/>
      <c r="U68" s="242">
        <f>MEDIAN(U59:U67)</f>
        <v>13.519654873624257</v>
      </c>
      <c r="V68" s="243" t="e">
        <v>#DIV/0!</v>
      </c>
      <c r="W68" s="149">
        <f>MEDIAN(W59:W67)</f>
        <v>13.531184356651124</v>
      </c>
      <c r="X68" s="261"/>
      <c r="Y68" s="152"/>
      <c r="Z68" s="153"/>
      <c r="AA68" s="152"/>
      <c r="AB68" s="153"/>
      <c r="AC68" s="152"/>
      <c r="AD68" s="153"/>
      <c r="AE68" s="152"/>
      <c r="AF68" s="153"/>
      <c r="AG68" s="152"/>
      <c r="AH68" s="153"/>
      <c r="AI68" s="154"/>
      <c r="AJ68" s="155"/>
      <c r="AK68" s="156"/>
      <c r="AL68" s="157"/>
      <c r="AM68" s="156"/>
      <c r="AN68" s="158"/>
      <c r="AO68" s="156"/>
      <c r="AP68" s="157"/>
      <c r="AQ68" s="156"/>
      <c r="AR68" s="159"/>
      <c r="AS68" s="156"/>
      <c r="AT68" s="151"/>
      <c r="AU68" s="158"/>
      <c r="AV68" s="157"/>
      <c r="AW68" s="160"/>
      <c r="AX68" s="156"/>
      <c r="AY68" s="156"/>
      <c r="AZ68" s="161"/>
      <c r="BA68" s="165"/>
      <c r="BB68" s="201"/>
      <c r="BC68" s="25"/>
      <c r="BD68" s="69"/>
      <c r="BE68" s="10"/>
      <c r="BF68" s="69"/>
      <c r="BG68" s="10"/>
      <c r="BH68" s="69"/>
      <c r="BI68" s="63"/>
      <c r="BJ68" s="69"/>
      <c r="BK68" s="1"/>
      <c r="BL68" s="63"/>
      <c r="BN68" s="12"/>
      <c r="BQ68" s="6"/>
    </row>
    <row r="69" spans="1:150" s="3" customFormat="1" ht="14.1" customHeight="1">
      <c r="A69" s="169" t="s">
        <v>342</v>
      </c>
      <c r="P69" s="282"/>
      <c r="Q69" s="282"/>
      <c r="R69" s="283"/>
      <c r="T69" s="4"/>
      <c r="U69" s="185"/>
      <c r="V69" s="185"/>
      <c r="W69" s="164"/>
      <c r="X69" s="131"/>
      <c r="Y69" s="5"/>
      <c r="Z69" s="4"/>
      <c r="AA69" s="5"/>
      <c r="AB69" s="4"/>
      <c r="AC69" s="5"/>
      <c r="AD69" s="4"/>
      <c r="AE69" s="5"/>
      <c r="AF69" s="4"/>
      <c r="AG69" s="5"/>
      <c r="AH69" s="4"/>
      <c r="AI69" s="5"/>
      <c r="AT69" s="123"/>
      <c r="BA69" s="202"/>
      <c r="BB69" s="203"/>
      <c r="BK69" s="6"/>
      <c r="BQ69" s="6"/>
    </row>
    <row r="70" spans="1:150" s="6" customFormat="1" ht="57.95" customHeight="1">
      <c r="A70" s="170" t="s">
        <v>0</v>
      </c>
      <c r="B70" s="7" t="s">
        <v>1</v>
      </c>
      <c r="C70" s="112" t="s">
        <v>2</v>
      </c>
      <c r="D70" s="111" t="s">
        <v>3</v>
      </c>
      <c r="E70" s="112" t="s">
        <v>2</v>
      </c>
      <c r="F70" s="111" t="s">
        <v>4</v>
      </c>
      <c r="G70" s="112" t="s">
        <v>2</v>
      </c>
      <c r="H70" s="111" t="s">
        <v>5</v>
      </c>
      <c r="I70" s="112" t="s">
        <v>2</v>
      </c>
      <c r="J70" s="116" t="s">
        <v>374</v>
      </c>
      <c r="K70" s="112" t="s">
        <v>7</v>
      </c>
      <c r="L70" s="112" t="s">
        <v>8</v>
      </c>
      <c r="M70" s="112" t="s">
        <v>6</v>
      </c>
      <c r="N70" s="112" t="s">
        <v>375</v>
      </c>
      <c r="O70" s="112" t="s">
        <v>376</v>
      </c>
      <c r="P70" s="280" t="s">
        <v>9</v>
      </c>
      <c r="Q70" s="281" t="s">
        <v>2</v>
      </c>
      <c r="R70" s="284"/>
      <c r="S70" s="133" t="s">
        <v>10</v>
      </c>
      <c r="T70" s="193" t="s">
        <v>399</v>
      </c>
      <c r="U70" s="184"/>
      <c r="V70" s="193"/>
      <c r="W70" s="128" t="s">
        <v>11</v>
      </c>
      <c r="X70" s="128" t="s">
        <v>399</v>
      </c>
      <c r="Y70" s="275" t="s">
        <v>12</v>
      </c>
      <c r="Z70" s="276"/>
      <c r="AA70" s="275" t="s">
        <v>13</v>
      </c>
      <c r="AB70" s="276"/>
      <c r="AC70" s="275" t="s">
        <v>14</v>
      </c>
      <c r="AD70" s="276"/>
      <c r="AE70" s="275" t="s">
        <v>15</v>
      </c>
      <c r="AF70" s="276"/>
      <c r="AG70" s="275" t="s">
        <v>16</v>
      </c>
      <c r="AH70" s="276"/>
      <c r="AI70" s="112" t="s">
        <v>17</v>
      </c>
      <c r="AJ70" s="111" t="s">
        <v>377</v>
      </c>
      <c r="AK70" s="112" t="s">
        <v>2</v>
      </c>
      <c r="AL70" s="111" t="s">
        <v>18</v>
      </c>
      <c r="AM70" s="112" t="s">
        <v>2</v>
      </c>
      <c r="AN70" s="111" t="s">
        <v>19</v>
      </c>
      <c r="AO70" s="112" t="s">
        <v>2</v>
      </c>
      <c r="AP70" s="111" t="s">
        <v>378</v>
      </c>
      <c r="AQ70" s="112" t="s">
        <v>2</v>
      </c>
      <c r="AR70" s="111" t="s">
        <v>379</v>
      </c>
      <c r="AS70" s="112" t="s">
        <v>2</v>
      </c>
      <c r="AT70" s="123"/>
      <c r="AU70" s="111" t="s">
        <v>380</v>
      </c>
      <c r="AV70" s="112" t="s">
        <v>2</v>
      </c>
      <c r="AW70" s="111" t="s">
        <v>381</v>
      </c>
      <c r="AX70" s="112" t="s">
        <v>2</v>
      </c>
      <c r="AY70" s="112"/>
      <c r="AZ70" s="112" t="s">
        <v>20</v>
      </c>
      <c r="BA70" s="277" t="s">
        <v>400</v>
      </c>
      <c r="BB70" s="278"/>
      <c r="BC70" s="111" t="s">
        <v>382</v>
      </c>
      <c r="BD70" s="112" t="s">
        <v>2</v>
      </c>
      <c r="BE70" s="111" t="s">
        <v>383</v>
      </c>
      <c r="BF70" s="112" t="s">
        <v>2</v>
      </c>
      <c r="BG70" s="111" t="s">
        <v>384</v>
      </c>
      <c r="BH70" s="112" t="s">
        <v>2</v>
      </c>
      <c r="BI70" s="111" t="s">
        <v>385</v>
      </c>
      <c r="BJ70" s="112" t="s">
        <v>2</v>
      </c>
      <c r="BL70" s="111" t="s">
        <v>393</v>
      </c>
      <c r="BN70" s="111" t="s">
        <v>379</v>
      </c>
      <c r="BR70" s="6">
        <v>6.6086956521739131</v>
      </c>
    </row>
    <row r="71" spans="1:150" s="3" customFormat="1" ht="14.1" customHeight="1">
      <c r="A71" s="172" t="s">
        <v>80</v>
      </c>
      <c r="B71" s="8">
        <v>1.3651869553523025E-3</v>
      </c>
      <c r="C71" s="26">
        <v>100.03412328150306</v>
      </c>
      <c r="D71" s="10">
        <v>4.6452493511837438E-2</v>
      </c>
      <c r="E71" s="11">
        <v>10.270417083152749</v>
      </c>
      <c r="F71" s="12">
        <v>0.22689163918809296</v>
      </c>
      <c r="G71" s="11">
        <v>8.8076512841437928</v>
      </c>
      <c r="H71" s="13">
        <v>5.5857466341056611E-3</v>
      </c>
      <c r="I71" s="11">
        <v>2.8175376636784204</v>
      </c>
      <c r="J71" s="15">
        <v>1.7626447360003315E-2</v>
      </c>
      <c r="K71" s="16">
        <v>136.929624475379</v>
      </c>
      <c r="L71" s="16">
        <v>69.728597009606347</v>
      </c>
      <c r="M71" s="14">
        <v>9.4348921360414296E-6</v>
      </c>
      <c r="N71" s="17">
        <v>0.25492370714923884</v>
      </c>
      <c r="O71" s="18">
        <v>5.8318148641957356E-2</v>
      </c>
      <c r="P71" s="12">
        <v>0.52603401920433102</v>
      </c>
      <c r="Q71" s="19">
        <v>0.37607573095554298</v>
      </c>
      <c r="R71" s="285" t="e">
        <f t="shared" ref="R71:R85" si="16">P71/R$69</f>
        <v>#DIV/0!</v>
      </c>
      <c r="S71" s="20">
        <v>13.603036525417753</v>
      </c>
      <c r="T71" s="21">
        <v>0.50390410083546777</v>
      </c>
      <c r="U71" s="185"/>
      <c r="V71" s="194"/>
      <c r="W71" s="256">
        <v>13.956214976704365</v>
      </c>
      <c r="X71" s="257">
        <v>0.37579689218091489</v>
      </c>
      <c r="Y71" s="20">
        <v>13.523571491305908</v>
      </c>
      <c r="Z71" s="21">
        <v>0.42698026111342169</v>
      </c>
      <c r="AA71" s="20" t="e">
        <v>#NUM!</v>
      </c>
      <c r="AB71" s="21" t="e">
        <v>#NUM!</v>
      </c>
      <c r="AC71" s="20">
        <v>14.503594728158433</v>
      </c>
      <c r="AD71" s="21">
        <v>4.5857250292370768</v>
      </c>
      <c r="AE71" s="20">
        <v>18.858831306419308</v>
      </c>
      <c r="AF71" s="21">
        <v>2.0210333706751706</v>
      </c>
      <c r="AG71" s="20" t="e">
        <v>#NUM!</v>
      </c>
      <c r="AH71" s="21" t="e">
        <v>#NUM!</v>
      </c>
      <c r="AI71" s="23" t="e">
        <v>#NUM!</v>
      </c>
      <c r="AJ71" s="24">
        <v>9.3347609674965248E-4</v>
      </c>
      <c r="AK71" s="11">
        <v>10.721641959759651</v>
      </c>
      <c r="AL71" s="25">
        <v>461.32160897494799</v>
      </c>
      <c r="AM71" s="11">
        <v>2.6261522526047067</v>
      </c>
      <c r="AN71" s="10">
        <v>4.6452493511837438E-2</v>
      </c>
      <c r="AO71" s="11">
        <v>10.270417083152749</v>
      </c>
      <c r="AP71" s="25">
        <v>473.39541019955738</v>
      </c>
      <c r="AQ71" s="11">
        <v>3.708259907972467</v>
      </c>
      <c r="AR71" s="12">
        <v>2.5774912688090963E-2</v>
      </c>
      <c r="AS71" s="11">
        <v>84.513488983504104</v>
      </c>
      <c r="AT71" s="123">
        <f t="shared" si="1"/>
        <v>2.1783277995157557E-2</v>
      </c>
      <c r="AU71" s="10">
        <v>7.5071386094256315E-3</v>
      </c>
      <c r="AV71" s="11">
        <v>84.594804874235308</v>
      </c>
      <c r="AW71" s="13">
        <v>2.1123990187789424E-3</v>
      </c>
      <c r="AX71" s="11">
        <v>3.708259907972467</v>
      </c>
      <c r="AY71" s="124">
        <f t="shared" ref="AY71:AY85" si="17">AW71/100*AX71</f>
        <v>7.8333245909783297E-5</v>
      </c>
      <c r="AZ71" s="17">
        <v>4.3835551290477372E-2</v>
      </c>
      <c r="BA71" s="206">
        <v>13.53</v>
      </c>
      <c r="BB71" s="207">
        <v>0.86</v>
      </c>
      <c r="BC71" s="25">
        <v>476.18003607262716</v>
      </c>
      <c r="BD71" s="11">
        <v>3.1606169049112407</v>
      </c>
      <c r="BE71" s="10">
        <v>2.1005964990249624E-2</v>
      </c>
      <c r="BF71" s="11">
        <v>25.4377563996585</v>
      </c>
      <c r="BG71" s="10">
        <v>6.0823685023491253E-3</v>
      </c>
      <c r="BH71" s="16">
        <v>26.486455352198412</v>
      </c>
      <c r="BI71" s="63">
        <v>2.1000460419291489E-3</v>
      </c>
      <c r="BJ71" s="11">
        <v>3.1606169049112407</v>
      </c>
      <c r="BL71" s="13">
        <f t="shared" ref="BL71:BL85" si="18">EXP(1000000*$BL$2*W71)-1</f>
        <v>2.1674554494677256E-3</v>
      </c>
      <c r="BM71" s="63">
        <f t="shared" ref="BM71:BM85" si="19">EXP(1000000*$BL$2*X71)-1</f>
        <v>5.8301286803619234E-5</v>
      </c>
      <c r="BN71" s="12">
        <v>2.5774912688090963E-2</v>
      </c>
      <c r="BO71" s="3">
        <v>2.1783277995157557E-2</v>
      </c>
      <c r="BP71" s="127">
        <v>0.83699999999999997</v>
      </c>
      <c r="BQ71" s="6">
        <v>0</v>
      </c>
      <c r="BR71" s="3">
        <v>7.9597252905918514E-2</v>
      </c>
    </row>
    <row r="72" spans="1:150" s="3" customFormat="1" ht="14.1" customHeight="1">
      <c r="A72" s="172" t="s">
        <v>81</v>
      </c>
      <c r="B72" s="8">
        <v>-1.2931026848486385E-3</v>
      </c>
      <c r="C72" s="26">
        <v>100.03232215339035</v>
      </c>
      <c r="D72" s="10">
        <v>5.2187422904228432E-2</v>
      </c>
      <c r="E72" s="11">
        <v>9.4254457588795013</v>
      </c>
      <c r="F72" s="12">
        <v>0.17142586999487613</v>
      </c>
      <c r="G72" s="11">
        <v>10.290875051878499</v>
      </c>
      <c r="H72" s="13">
        <v>5.4635845289046055E-3</v>
      </c>
      <c r="I72" s="11">
        <v>2.756650296848715</v>
      </c>
      <c r="J72" s="15">
        <v>0.74482066310881268</v>
      </c>
      <c r="K72" s="16">
        <v>149.14951560230401</v>
      </c>
      <c r="L72" s="16">
        <v>69.391881454319076</v>
      </c>
      <c r="M72" s="14">
        <v>3.9866075614816118E-4</v>
      </c>
      <c r="N72" s="17">
        <v>0.26614055051212626</v>
      </c>
      <c r="O72" s="18">
        <v>4.2245590515992193E-2</v>
      </c>
      <c r="P72" s="12">
        <v>0.480603730108288</v>
      </c>
      <c r="Q72" s="19">
        <v>0.37591102414232203</v>
      </c>
      <c r="R72" s="286" t="e">
        <f t="shared" si="16"/>
        <v>#DIV/0!</v>
      </c>
      <c r="S72" s="20">
        <v>13.802681953158006</v>
      </c>
      <c r="T72" s="21">
        <v>0.47475194455709319</v>
      </c>
      <c r="U72" s="185"/>
      <c r="V72" s="194"/>
      <c r="W72" s="256">
        <v>13.377148819930746</v>
      </c>
      <c r="X72" s="258">
        <v>0.34552644915996777</v>
      </c>
      <c r="Y72" s="20">
        <v>13.348969037514905</v>
      </c>
      <c r="Z72" s="21">
        <v>0.3863906392969787</v>
      </c>
      <c r="AA72" s="20">
        <v>948.40909209054541</v>
      </c>
      <c r="AB72" s="21">
        <v>541.43866618404445</v>
      </c>
      <c r="AC72" s="20">
        <v>19.472599338270637</v>
      </c>
      <c r="AD72" s="21">
        <v>4.8511049786134954</v>
      </c>
      <c r="AE72" s="20">
        <v>13.729344791175119</v>
      </c>
      <c r="AF72" s="21">
        <v>1.8472927864157274</v>
      </c>
      <c r="AG72" s="20">
        <v>-75.683768803302115</v>
      </c>
      <c r="AH72" s="21">
        <v>275.26231315703046</v>
      </c>
      <c r="AI72" s="23">
        <v>98.64763455979832</v>
      </c>
      <c r="AJ72" s="24">
        <v>6.7949008240764108E-4</v>
      </c>
      <c r="AK72" s="11">
        <v>13.459639050396428</v>
      </c>
      <c r="AL72" s="25">
        <v>477.81209455122894</v>
      </c>
      <c r="AM72" s="11">
        <v>2.5075547682504289</v>
      </c>
      <c r="AN72" s="10">
        <v>5.2187422904228432E-2</v>
      </c>
      <c r="AO72" s="11">
        <v>9.4254457588795013</v>
      </c>
      <c r="AP72" s="25">
        <v>466.54087414161535</v>
      </c>
      <c r="AQ72" s="11">
        <v>3.4432466311986354</v>
      </c>
      <c r="AR72" s="12">
        <v>7.0688150074478748E-2</v>
      </c>
      <c r="AS72" s="11">
        <v>26.450732310224289</v>
      </c>
      <c r="AT72" s="123">
        <f t="shared" ref="AT72:AT135" si="20">AR72/100*AS72</f>
        <v>1.8697533351249986E-2</v>
      </c>
      <c r="AU72" s="10">
        <v>2.0890950123505472E-2</v>
      </c>
      <c r="AV72" s="11">
        <v>26.673904609381879</v>
      </c>
      <c r="AW72" s="13">
        <v>2.1434349173368606E-3</v>
      </c>
      <c r="AX72" s="11">
        <v>3.4432466311986354</v>
      </c>
      <c r="AY72" s="124">
        <f t="shared" si="17"/>
        <v>7.3803750583136712E-5</v>
      </c>
      <c r="AZ72" s="17">
        <v>0.12908671158655788</v>
      </c>
      <c r="BA72" s="208">
        <v>13.36</v>
      </c>
      <c r="BB72" s="209">
        <v>0.77</v>
      </c>
      <c r="BC72" s="25">
        <v>482.41493279636705</v>
      </c>
      <c r="BD72" s="11">
        <v>2.8975334139594722</v>
      </c>
      <c r="BE72" s="10">
        <v>4.4632264590629862E-2</v>
      </c>
      <c r="BF72" s="11">
        <v>11.255407414783244</v>
      </c>
      <c r="BG72" s="10">
        <v>1.2756438956158259E-2</v>
      </c>
      <c r="BH72" s="16">
        <v>12.109870408589011</v>
      </c>
      <c r="BI72" s="63">
        <v>2.0729043236771272E-3</v>
      </c>
      <c r="BJ72" s="11">
        <v>2.8975334139594722</v>
      </c>
      <c r="BL72" s="13">
        <f t="shared" si="18"/>
        <v>2.0774308353683768E-3</v>
      </c>
      <c r="BM72" s="63">
        <f t="shared" si="19"/>
        <v>5.3604991764322207E-5</v>
      </c>
      <c r="BN72" s="12">
        <v>7.0688150074478748E-2</v>
      </c>
      <c r="BO72" s="3">
        <v>1.8697533351249986E-2</v>
      </c>
      <c r="BP72" s="127">
        <v>0.83599999999999997</v>
      </c>
      <c r="BQ72" s="6">
        <v>0</v>
      </c>
      <c r="BR72" s="3">
        <v>7.2722932845333058E-2</v>
      </c>
    </row>
    <row r="73" spans="1:150" s="3" customFormat="1" ht="14.1" customHeight="1">
      <c r="A73" s="172" t="s">
        <v>82</v>
      </c>
      <c r="B73" s="8">
        <v>1.5648084230539577E-3</v>
      </c>
      <c r="C73" s="26">
        <v>100.03911199139101</v>
      </c>
      <c r="D73" s="10">
        <v>5.5159414803426572E-2</v>
      </c>
      <c r="E73" s="11">
        <v>10.487387776727536</v>
      </c>
      <c r="F73" s="12">
        <v>0.1848572548188151</v>
      </c>
      <c r="G73" s="11">
        <v>10.906218688361074</v>
      </c>
      <c r="H73" s="13">
        <v>5.28181040883867E-3</v>
      </c>
      <c r="I73" s="11">
        <v>3.0283092553512327</v>
      </c>
      <c r="J73" s="15">
        <v>1.1204253539324629</v>
      </c>
      <c r="K73" s="16">
        <v>131.54350320457601</v>
      </c>
      <c r="L73" s="16">
        <v>64.206326137740234</v>
      </c>
      <c r="M73" s="14">
        <v>5.9971089986103675E-4</v>
      </c>
      <c r="N73" s="17">
        <v>0.23834028269694851</v>
      </c>
      <c r="O73" s="18">
        <v>3.9356605555307352E-2</v>
      </c>
      <c r="P73" s="12">
        <v>0.50420684628671497</v>
      </c>
      <c r="Q73" s="19">
        <v>0.402787142482811</v>
      </c>
      <c r="R73" s="286" t="e">
        <f t="shared" si="16"/>
        <v>#DIV/0!</v>
      </c>
      <c r="S73" s="20">
        <v>13.335562874525472</v>
      </c>
      <c r="T73" s="21">
        <v>0.69133881491739779</v>
      </c>
      <c r="U73" s="185"/>
      <c r="V73" s="194"/>
      <c r="W73" s="256">
        <v>13.582992634947678</v>
      </c>
      <c r="X73" s="258">
        <v>0.58227246671732424</v>
      </c>
      <c r="Y73" s="20">
        <v>13.562730929297295</v>
      </c>
      <c r="Z73" s="21">
        <v>0.64772175912254815</v>
      </c>
      <c r="AA73" s="20">
        <v>-999.31350920582963</v>
      </c>
      <c r="AB73" s="21">
        <v>2339.9958158311983</v>
      </c>
      <c r="AC73" s="20">
        <v>10.639651824560554</v>
      </c>
      <c r="AD73" s="21">
        <v>5.3125115879511107</v>
      </c>
      <c r="AE73" s="20">
        <v>13.823432376274603</v>
      </c>
      <c r="AF73" s="21">
        <v>2.0796627283193887</v>
      </c>
      <c r="AG73" s="20">
        <v>-48.939178808344742</v>
      </c>
      <c r="AH73" s="21">
        <v>329.39362609057662</v>
      </c>
      <c r="AI73" s="23">
        <v>101.44206871782768</v>
      </c>
      <c r="AJ73" s="24">
        <v>6.8414823953721893E-4</v>
      </c>
      <c r="AK73" s="11">
        <v>15.049619431050795</v>
      </c>
      <c r="AL73" s="25">
        <v>468.78284115653315</v>
      </c>
      <c r="AM73" s="11">
        <v>4.22550165530272</v>
      </c>
      <c r="AN73" s="10">
        <v>5.5159414803426572E-2</v>
      </c>
      <c r="AO73" s="11">
        <v>10.487387776727536</v>
      </c>
      <c r="AP73" s="25">
        <v>482.90040399360345</v>
      </c>
      <c r="AQ73" s="11">
        <v>5.1895382825902479</v>
      </c>
      <c r="AR73" s="12">
        <v>3.1629438380794024E-2</v>
      </c>
      <c r="AS73" s="11">
        <v>78.9440243102285</v>
      </c>
      <c r="AT73" s="123">
        <f t="shared" si="20"/>
        <v>2.4969551524522779E-2</v>
      </c>
      <c r="AU73" s="10">
        <v>9.0309863646368931E-3</v>
      </c>
      <c r="AV73" s="11">
        <v>79.114412605292202</v>
      </c>
      <c r="AW73" s="13">
        <v>2.0708203839341706E-3</v>
      </c>
      <c r="AX73" s="11">
        <v>5.1895382825902479</v>
      </c>
      <c r="AY73" s="124">
        <f t="shared" si="17"/>
        <v>1.0746601658794614E-4</v>
      </c>
      <c r="AZ73" s="17">
        <v>6.5595358818894958E-2</v>
      </c>
      <c r="BA73" s="208">
        <v>13.56</v>
      </c>
      <c r="BB73" s="209">
        <v>1.3</v>
      </c>
      <c r="BC73" s="25">
        <v>474.80372707557262</v>
      </c>
      <c r="BD73" s="11">
        <v>4.7807729753647772</v>
      </c>
      <c r="BE73" s="10">
        <v>4.5124304256841684E-2</v>
      </c>
      <c r="BF73" s="11">
        <v>13.538248063028238</v>
      </c>
      <c r="BG73" s="10">
        <v>1.3103812620120907E-2</v>
      </c>
      <c r="BH73" s="16">
        <v>14.57075129137105</v>
      </c>
      <c r="BI73" s="63">
        <v>2.1061334251928354E-3</v>
      </c>
      <c r="BJ73" s="11">
        <v>4.7807729753647772</v>
      </c>
      <c r="BL73" s="13">
        <f t="shared" si="18"/>
        <v>2.1094314510541334E-3</v>
      </c>
      <c r="BM73" s="63">
        <f t="shared" si="19"/>
        <v>9.033544047976072E-5</v>
      </c>
      <c r="BN73" s="12">
        <v>3.1629438380794024E-2</v>
      </c>
      <c r="BO73" s="3">
        <v>2.4969551524522779E-2</v>
      </c>
      <c r="BP73" s="127">
        <v>0.83599999999999997</v>
      </c>
      <c r="BQ73" s="6">
        <v>0</v>
      </c>
      <c r="BR73" s="3">
        <v>7.6294457003910812E-2</v>
      </c>
    </row>
    <row r="74" spans="1:150" s="3" customFormat="1" ht="14.1" customHeight="1">
      <c r="A74" s="173" t="s">
        <v>83</v>
      </c>
      <c r="B74" s="8">
        <v>1.6350890196749738E-2</v>
      </c>
      <c r="C74" s="26">
        <v>37.950633979368035</v>
      </c>
      <c r="D74" s="10">
        <v>6.0708092821945281E-2</v>
      </c>
      <c r="E74" s="11">
        <v>19.046354642002498</v>
      </c>
      <c r="F74" s="12">
        <v>0.22971917811050518</v>
      </c>
      <c r="G74" s="11">
        <v>11.634640719829838</v>
      </c>
      <c r="H74" s="13">
        <v>5.4111956923038945E-3</v>
      </c>
      <c r="I74" s="11">
        <v>7.0081284315904355</v>
      </c>
      <c r="J74" s="15">
        <v>1.8224692459854388</v>
      </c>
      <c r="K74" s="16">
        <v>86.446128123880001</v>
      </c>
      <c r="L74" s="16">
        <v>46.299232182829321</v>
      </c>
      <c r="M74" s="14">
        <v>9.7548686539680046E-4</v>
      </c>
      <c r="N74" s="17">
        <v>0.15735213663125974</v>
      </c>
      <c r="O74" s="18">
        <v>3.1081596940720588E-2</v>
      </c>
      <c r="P74" s="12">
        <v>0.55325909769290005</v>
      </c>
      <c r="Q74" s="19">
        <v>0.47888099368001502</v>
      </c>
      <c r="R74" s="286" t="e">
        <f t="shared" si="16"/>
        <v>#DIV/0!</v>
      </c>
      <c r="S74" s="20">
        <v>9.6560749658552716</v>
      </c>
      <c r="T74" s="21">
        <v>1.6832387863758835</v>
      </c>
      <c r="U74" s="185"/>
      <c r="V74" s="194"/>
      <c r="W74" s="256"/>
      <c r="X74" s="258"/>
      <c r="Y74" s="20">
        <v>13.50637376984921</v>
      </c>
      <c r="Z74" s="21">
        <v>0.79876200078496251</v>
      </c>
      <c r="AA74" s="20">
        <v>3365.7840095906313</v>
      </c>
      <c r="AB74" s="21">
        <v>674.77919375520696</v>
      </c>
      <c r="AC74" s="20">
        <v>-31.679029467577752</v>
      </c>
      <c r="AD74" s="21">
        <v>-19.340588571569846</v>
      </c>
      <c r="AE74" s="20">
        <v>15.138801025123669</v>
      </c>
      <c r="AF74" s="21">
        <v>3.0770399928641297</v>
      </c>
      <c r="AG74" s="20">
        <v>-474.53372602546568</v>
      </c>
      <c r="AH74" s="21">
        <v>841.78744412630806</v>
      </c>
      <c r="AI74" s="23">
        <v>99.781353991979259</v>
      </c>
      <c r="AJ74" s="24">
        <v>7.492727454039283E-4</v>
      </c>
      <c r="AK74" s="11">
        <v>20.333132531775654</v>
      </c>
      <c r="AL74" s="25">
        <v>463.31693072506198</v>
      </c>
      <c r="AM74" s="11">
        <v>5.069310354943716</v>
      </c>
      <c r="AN74" s="10">
        <v>6.0708092821945281E-2</v>
      </c>
      <c r="AO74" s="11">
        <v>19.046354642002498</v>
      </c>
      <c r="AP74" s="25">
        <v>667.10204433216848</v>
      </c>
      <c r="AQ74" s="11">
        <v>17.444973942220816</v>
      </c>
      <c r="AR74" s="12">
        <v>0.28051216752366614</v>
      </c>
      <c r="AS74" s="11">
        <v>43.226469211865215</v>
      </c>
      <c r="AT74" s="123">
        <f t="shared" si="20"/>
        <v>0.12125550573015333</v>
      </c>
      <c r="AU74" s="10">
        <v>5.7977663217750136E-2</v>
      </c>
      <c r="AV74" s="11">
        <v>46.613890165583634</v>
      </c>
      <c r="AW74" s="13">
        <v>1.499021039578875E-3</v>
      </c>
      <c r="AX74" s="11">
        <v>17.444973942220816</v>
      </c>
      <c r="AY74" s="124">
        <f t="shared" si="17"/>
        <v>2.6150382974294233E-4</v>
      </c>
      <c r="AZ74" s="17">
        <v>0.37424411222174586</v>
      </c>
      <c r="BA74" s="227" t="s">
        <v>387</v>
      </c>
      <c r="BB74" s="219" t="s">
        <v>387</v>
      </c>
      <c r="BC74" s="25">
        <v>476.78699428472845</v>
      </c>
      <c r="BD74" s="11">
        <v>5.9201609565042963</v>
      </c>
      <c r="BE74" s="10">
        <v>3.8153655388586817E-2</v>
      </c>
      <c r="BF74" s="11">
        <v>31.785687281808322</v>
      </c>
      <c r="BG74" s="10">
        <v>1.103349308609035E-2</v>
      </c>
      <c r="BH74" s="16">
        <v>33.08427923453992</v>
      </c>
      <c r="BI74" s="63">
        <v>2.0973726464585951E-3</v>
      </c>
      <c r="BJ74" s="11">
        <v>5.9201609565042963</v>
      </c>
      <c r="BL74" s="13">
        <f t="shared" si="18"/>
        <v>0</v>
      </c>
      <c r="BM74" s="63">
        <f t="shared" si="19"/>
        <v>0</v>
      </c>
      <c r="BN74" s="12">
        <v>0.28051216752366614</v>
      </c>
      <c r="BO74" s="3">
        <v>0.12125550573015333</v>
      </c>
      <c r="BP74" s="127">
        <v>0.83599999999999997</v>
      </c>
      <c r="BQ74" s="6">
        <v>0</v>
      </c>
      <c r="BR74" s="3">
        <v>8.3716837150899351E-2</v>
      </c>
    </row>
    <row r="75" spans="1:150" s="3" customFormat="1" ht="14.1" customHeight="1">
      <c r="A75" s="172" t="s">
        <v>84</v>
      </c>
      <c r="B75" s="8">
        <v>-3.0185333139269642E-11</v>
      </c>
      <c r="C75" s="9">
        <v>9999</v>
      </c>
      <c r="D75" s="10">
        <v>4.0035549756022991E-2</v>
      </c>
      <c r="E75" s="11">
        <v>14.236898371874318</v>
      </c>
      <c r="F75" s="12">
        <v>0.15379400150419104</v>
      </c>
      <c r="G75" s="11">
        <v>13.249786445662338</v>
      </c>
      <c r="H75" s="13">
        <v>5.5570887003676293E-3</v>
      </c>
      <c r="I75" s="11">
        <v>3.9306805475936577</v>
      </c>
      <c r="J75" s="15">
        <v>-0.79540368143991913</v>
      </c>
      <c r="K75" s="16">
        <v>96.844044784471293</v>
      </c>
      <c r="L75" s="16">
        <v>41.191964636276644</v>
      </c>
      <c r="M75" s="14">
        <v>-4.2576887106905931E-4</v>
      </c>
      <c r="N75" s="17">
        <v>0.18549759779652891</v>
      </c>
      <c r="O75" s="18">
        <v>3.1631966575180151E-2</v>
      </c>
      <c r="P75" s="12">
        <v>0.43937961868458397</v>
      </c>
      <c r="Q75" s="19">
        <v>0.49076094067920101</v>
      </c>
      <c r="R75" s="286" t="e">
        <f t="shared" si="16"/>
        <v>#DIV/0!</v>
      </c>
      <c r="S75" s="20">
        <v>14.245239150038145</v>
      </c>
      <c r="T75" s="21">
        <v>0.81669669620848406</v>
      </c>
      <c r="U75" s="185"/>
      <c r="V75" s="194"/>
      <c r="W75" s="256">
        <v>14.358420204502615</v>
      </c>
      <c r="X75" s="258">
        <v>0.82984222827427367</v>
      </c>
      <c r="Y75" s="20">
        <v>14.14355295112639</v>
      </c>
      <c r="Z75" s="21">
        <v>0.89128061158683247</v>
      </c>
      <c r="AA75" s="20">
        <v>-348.66518733470491</v>
      </c>
      <c r="AB75" s="21">
        <v>367.46531691509477</v>
      </c>
      <c r="AC75" s="20">
        <v>15.645054340709228</v>
      </c>
      <c r="AD75" s="21">
        <v>2.2594922868409406</v>
      </c>
      <c r="AE75" s="20">
        <v>17.316185795633412</v>
      </c>
      <c r="AF75" s="21">
        <v>2.9307484775592614</v>
      </c>
      <c r="AG75" s="20">
        <v>-764.96914704726885</v>
      </c>
      <c r="AH75" s="21">
        <v>489.30592261474771</v>
      </c>
      <c r="AI75" s="23">
        <v>104.20177638638444</v>
      </c>
      <c r="AJ75" s="24">
        <v>8.5708538017792435E-4</v>
      </c>
      <c r="AK75" s="11">
        <v>16.932158757905121</v>
      </c>
      <c r="AL75" s="25">
        <v>452.03131527645837</v>
      </c>
      <c r="AM75" s="11">
        <v>5.7394571277103044</v>
      </c>
      <c r="AN75" s="10">
        <v>4.0035549756022991E-2</v>
      </c>
      <c r="AO75" s="11">
        <v>14.236898371874318</v>
      </c>
      <c r="AP75" s="25">
        <v>452.03131502155344</v>
      </c>
      <c r="AQ75" s="11">
        <v>5.7394571277130737</v>
      </c>
      <c r="AR75" s="12">
        <v>4.00355502051781E-2</v>
      </c>
      <c r="AS75" s="11">
        <v>14.236898204565499</v>
      </c>
      <c r="AT75" s="123">
        <f t="shared" si="20"/>
        <v>5.6998205283489197E-3</v>
      </c>
      <c r="AU75" s="10">
        <v>1.2211768253327208E-2</v>
      </c>
      <c r="AV75" s="11">
        <v>15.350265098949162</v>
      </c>
      <c r="AW75" s="13">
        <v>2.2122361145539633E-3</v>
      </c>
      <c r="AX75" s="11">
        <v>5.7394571277130737</v>
      </c>
      <c r="AY75" s="124">
        <f t="shared" si="17"/>
        <v>1.2697034335861022E-4</v>
      </c>
      <c r="AZ75" s="17">
        <v>0.37389954445190537</v>
      </c>
      <c r="BA75" s="208">
        <v>14.15</v>
      </c>
      <c r="BB75" s="209">
        <v>1.78</v>
      </c>
      <c r="BC75" s="25">
        <v>455.28482226650453</v>
      </c>
      <c r="BD75" s="11">
        <v>6.3085896121290226</v>
      </c>
      <c r="BE75" s="10">
        <v>3.4302708641247584E-2</v>
      </c>
      <c r="BF75" s="11">
        <v>17.377344295513858</v>
      </c>
      <c r="BG75" s="10">
        <v>1.038834864713912E-2</v>
      </c>
      <c r="BH75" s="16">
        <v>18.408218042284968</v>
      </c>
      <c r="BI75" s="63">
        <v>2.196427271662138E-3</v>
      </c>
      <c r="BJ75" s="11">
        <v>6.3085896121290226</v>
      </c>
      <c r="BL75" s="13">
        <f t="shared" si="18"/>
        <v>2.2299891100932001E-3</v>
      </c>
      <c r="BM75" s="63">
        <f t="shared" si="19"/>
        <v>1.2874660424055939E-4</v>
      </c>
      <c r="BN75" s="12">
        <v>4.00355502051781E-2</v>
      </c>
      <c r="BO75" s="3">
        <v>5.6998205283489197E-3</v>
      </c>
      <c r="BP75" s="127">
        <v>0.83699999999999997</v>
      </c>
      <c r="BQ75" s="6">
        <v>0</v>
      </c>
      <c r="BR75" s="3">
        <v>6.6485073879904155E-2</v>
      </c>
    </row>
    <row r="76" spans="1:150" s="3" customFormat="1" ht="14.1" customHeight="1">
      <c r="A76" s="174" t="s">
        <v>85</v>
      </c>
      <c r="B76" s="8">
        <v>6.5328925281631766E-3</v>
      </c>
      <c r="C76" s="26">
        <v>37.858126728221627</v>
      </c>
      <c r="D76" s="10">
        <v>4.2667186381092764E-2</v>
      </c>
      <c r="E76" s="11">
        <v>8.5592353909499828</v>
      </c>
      <c r="F76" s="12">
        <v>0.16110258231385075</v>
      </c>
      <c r="G76" s="11">
        <v>8.4074782112213029</v>
      </c>
      <c r="H76" s="13">
        <v>5.3817025535550104E-3</v>
      </c>
      <c r="I76" s="11">
        <v>6.0715510331961973</v>
      </c>
      <c r="J76" s="15">
        <v>-0.45988694474722736</v>
      </c>
      <c r="K76" s="16">
        <v>223.87983838196399</v>
      </c>
      <c r="L76" s="16">
        <v>93.109864876519254</v>
      </c>
      <c r="M76" s="14">
        <v>-2.4615069031653559E-4</v>
      </c>
      <c r="N76" s="17">
        <v>0.39796577586516335</v>
      </c>
      <c r="O76" s="18">
        <v>6.8240062682499728E-2</v>
      </c>
      <c r="P76" s="12">
        <v>0.429616579646383</v>
      </c>
      <c r="Q76" s="19">
        <v>0.80660829743339602</v>
      </c>
      <c r="R76" s="286" t="e">
        <f t="shared" si="16"/>
        <v>#DIV/0!</v>
      </c>
      <c r="S76" s="20">
        <v>11.647641708200648</v>
      </c>
      <c r="T76" s="21">
        <v>0.62028619957340703</v>
      </c>
      <c r="U76" s="185"/>
      <c r="V76" s="194"/>
      <c r="W76" s="256">
        <v>13.326214881946136</v>
      </c>
      <c r="X76" s="258">
        <v>0.12787684223000415</v>
      </c>
      <c r="Y76" s="20">
        <v>13.099198707841364</v>
      </c>
      <c r="Z76" s="21">
        <v>0.15209084568641107</v>
      </c>
      <c r="AA76" s="20">
        <v>859.08342864717758</v>
      </c>
      <c r="AB76" s="21">
        <v>354.61670569245763</v>
      </c>
      <c r="AC76" s="20">
        <v>-8.8284961358432845</v>
      </c>
      <c r="AD76" s="21">
        <v>-9.2866229097730812</v>
      </c>
      <c r="AE76" s="20">
        <v>16.52687535240733</v>
      </c>
      <c r="AF76" s="21">
        <v>1.6813164887782193</v>
      </c>
      <c r="AG76" s="20">
        <v>-911.24194677034927</v>
      </c>
      <c r="AH76" s="21">
        <v>329.18794748580484</v>
      </c>
      <c r="AI76" s="23">
        <v>98.731368324379346</v>
      </c>
      <c r="AJ76" s="24">
        <v>8.1800153898226036E-4</v>
      </c>
      <c r="AK76" s="11">
        <v>10.17738637960559</v>
      </c>
      <c r="AL76" s="25">
        <v>485.46185189865861</v>
      </c>
      <c r="AM76" s="11">
        <v>0.84288815585379384</v>
      </c>
      <c r="AN76" s="10">
        <v>4.2667186381092764E-2</v>
      </c>
      <c r="AO76" s="11">
        <v>8.5592353909499828</v>
      </c>
      <c r="AP76" s="25">
        <v>552.95245822236348</v>
      </c>
      <c r="AQ76" s="11">
        <v>5.3302356216671827</v>
      </c>
      <c r="AR76" s="12">
        <v>6.7690216150140037E-2</v>
      </c>
      <c r="AS76" s="11">
        <v>17.084129818456773</v>
      </c>
      <c r="AT76" s="123">
        <f t="shared" si="20"/>
        <v>1.1564284401483917E-2</v>
      </c>
      <c r="AU76" s="10">
        <v>1.6878715093853688E-2</v>
      </c>
      <c r="AV76" s="11">
        <v>17.896337710167789</v>
      </c>
      <c r="AW76" s="13">
        <v>1.8084737397041492E-3</v>
      </c>
      <c r="AX76" s="11">
        <v>5.3302356216671827</v>
      </c>
      <c r="AY76" s="124">
        <f t="shared" si="17"/>
        <v>9.6395911482207203E-5</v>
      </c>
      <c r="AZ76" s="17">
        <v>0.29783946346960216</v>
      </c>
      <c r="BA76" s="208">
        <v>13.09</v>
      </c>
      <c r="BB76" s="209">
        <v>0.31</v>
      </c>
      <c r="BC76" s="25">
        <v>491.62295683379784</v>
      </c>
      <c r="BD76" s="11">
        <v>1.162249895721954</v>
      </c>
      <c r="BE76" s="10">
        <v>3.2592843085031527E-2</v>
      </c>
      <c r="BF76" s="11">
        <v>11.324260458598109</v>
      </c>
      <c r="BG76" s="10">
        <v>9.1409506860831817E-3</v>
      </c>
      <c r="BH76" s="16">
        <v>11.956791196379976</v>
      </c>
      <c r="BI76" s="63">
        <v>2.034079137476219E-3</v>
      </c>
      <c r="BJ76" s="11">
        <v>1.162249895721954</v>
      </c>
      <c r="BL76" s="13">
        <f t="shared" si="18"/>
        <v>2.069512769379056E-3</v>
      </c>
      <c r="BM76" s="63">
        <f t="shared" si="19"/>
        <v>1.9838485197931632E-5</v>
      </c>
      <c r="BN76" s="12">
        <v>6.7690216150140037E-2</v>
      </c>
      <c r="BO76" s="3">
        <v>1.1564284401483917E-2</v>
      </c>
      <c r="BP76" s="127">
        <v>0.83599999999999997</v>
      </c>
      <c r="BQ76" s="6">
        <v>0</v>
      </c>
      <c r="BR76" s="3">
        <v>6.5007771920176372E-2</v>
      </c>
    </row>
    <row r="77" spans="1:150" s="3" customFormat="1" ht="14.1" customHeight="1">
      <c r="A77" s="172" t="s">
        <v>86</v>
      </c>
      <c r="B77" s="8">
        <v>-2.1506645816588843E-3</v>
      </c>
      <c r="C77" s="26">
        <v>70.748686372351003</v>
      </c>
      <c r="D77" s="10">
        <v>4.5548442613318432E-2</v>
      </c>
      <c r="E77" s="11">
        <v>9.112504325165208</v>
      </c>
      <c r="F77" s="12">
        <v>0.19354602772683197</v>
      </c>
      <c r="G77" s="11">
        <v>8.4552323412852051</v>
      </c>
      <c r="H77" s="13">
        <v>5.5224653842422125E-3</v>
      </c>
      <c r="I77" s="11">
        <v>2.5316688114394927</v>
      </c>
      <c r="J77" s="15">
        <v>-9.5906714118926012E-2</v>
      </c>
      <c r="K77" s="16">
        <v>182.143033139816</v>
      </c>
      <c r="L77" s="16">
        <v>87.888772870351431</v>
      </c>
      <c r="M77" s="14">
        <v>-5.1334401275178504E-5</v>
      </c>
      <c r="N77" s="17">
        <v>0.33034842439400625</v>
      </c>
      <c r="O77" s="18">
        <v>6.5156852791660724E-2</v>
      </c>
      <c r="P77" s="12">
        <v>0.49844949219321399</v>
      </c>
      <c r="Q77" s="19">
        <v>0.33966243024580101</v>
      </c>
      <c r="R77" s="286" t="e">
        <f t="shared" si="16"/>
        <v>#DIV/0!</v>
      </c>
      <c r="S77" s="20">
        <v>14.128661290017455</v>
      </c>
      <c r="T77" s="21">
        <v>0.40377631473264741</v>
      </c>
      <c r="U77" s="185"/>
      <c r="V77" s="194"/>
      <c r="W77" s="256">
        <v>13.596484734368358</v>
      </c>
      <c r="X77" s="258">
        <v>0.13531550809652462</v>
      </c>
      <c r="Y77" s="20">
        <v>13.336707657543421</v>
      </c>
      <c r="Z77" s="21">
        <v>0.17086104636122168</v>
      </c>
      <c r="AA77" s="20">
        <v>1097.7297529102343</v>
      </c>
      <c r="AB77" s="21">
        <v>556.43442026282912</v>
      </c>
      <c r="AC77" s="20">
        <v>23.642056075859632</v>
      </c>
      <c r="AD77" s="21">
        <v>5.4053343433451531</v>
      </c>
      <c r="AE77" s="20">
        <v>16.717513424175205</v>
      </c>
      <c r="AF77" s="21">
        <v>1.6972112087291658</v>
      </c>
      <c r="AG77" s="20">
        <v>-1069.1484292750392</v>
      </c>
      <c r="AH77" s="21">
        <v>425.83033126762672</v>
      </c>
      <c r="AI77" s="23">
        <v>98.818101976410745</v>
      </c>
      <c r="AJ77" s="24">
        <v>8.2744111734123216E-4</v>
      </c>
      <c r="AK77" s="11">
        <v>10.156493631731871</v>
      </c>
      <c r="AL77" s="25">
        <v>474.07800485000575</v>
      </c>
      <c r="AM77" s="11">
        <v>0.84647685886223212</v>
      </c>
      <c r="AN77" s="10">
        <v>4.5548442613318432E-2</v>
      </c>
      <c r="AO77" s="11">
        <v>9.112504325165208</v>
      </c>
      <c r="AP77" s="25">
        <v>455.76522076497599</v>
      </c>
      <c r="AQ77" s="11">
        <v>2.8609855390663861</v>
      </c>
      <c r="AR77" s="12">
        <v>7.6101037266171942E-2</v>
      </c>
      <c r="AS77" s="11">
        <v>27.80543697508087</v>
      </c>
      <c r="AT77" s="123">
        <f t="shared" si="20"/>
        <v>2.1160225954428246E-2</v>
      </c>
      <c r="AU77" s="10">
        <v>2.302240394878793E-2</v>
      </c>
      <c r="AV77" s="11">
        <v>27.952237184703861</v>
      </c>
      <c r="AW77" s="13">
        <v>2.1941121315083166E-3</v>
      </c>
      <c r="AX77" s="11">
        <v>2.8609855390663861</v>
      </c>
      <c r="AY77" s="124">
        <f t="shared" si="17"/>
        <v>6.2773230793354185E-5</v>
      </c>
      <c r="AZ77" s="17">
        <v>0.10235264963449818</v>
      </c>
      <c r="BA77" s="208">
        <v>13.33</v>
      </c>
      <c r="BB77" s="209">
        <v>0.35</v>
      </c>
      <c r="BC77" s="25">
        <v>482.85891038118945</v>
      </c>
      <c r="BD77" s="11">
        <v>1.2824593236399111</v>
      </c>
      <c r="BE77" s="10">
        <v>3.0898597667100448E-2</v>
      </c>
      <c r="BF77" s="11">
        <v>14.14373169979433</v>
      </c>
      <c r="BG77" s="10">
        <v>8.8230714081190889E-3</v>
      </c>
      <c r="BH77" s="16">
        <v>14.934488920919623</v>
      </c>
      <c r="BI77" s="63">
        <v>2.0709983361610895E-3</v>
      </c>
      <c r="BJ77" s="11">
        <v>1.2824593236399111</v>
      </c>
      <c r="BL77" s="13">
        <f t="shared" si="18"/>
        <v>2.1115289774433776E-3</v>
      </c>
      <c r="BM77" s="63">
        <f t="shared" si="19"/>
        <v>2.099251284715109E-5</v>
      </c>
      <c r="BN77" s="12">
        <v>7.6101037266171942E-2</v>
      </c>
      <c r="BO77" s="3">
        <v>2.1160225954428246E-2</v>
      </c>
      <c r="BP77" s="127">
        <v>0.83599999999999997</v>
      </c>
      <c r="BQ77" s="6">
        <v>0</v>
      </c>
      <c r="BR77" s="3">
        <v>7.5423278423973172E-2</v>
      </c>
    </row>
    <row r="78" spans="1:150" s="3" customFormat="1" ht="14.1" customHeight="1">
      <c r="A78" s="173" t="s">
        <v>87</v>
      </c>
      <c r="B78" s="8">
        <v>6.549421651924639E-3</v>
      </c>
      <c r="C78" s="26">
        <v>57.829482009525243</v>
      </c>
      <c r="D78" s="10">
        <v>4.0733980809835674E-2</v>
      </c>
      <c r="E78" s="11">
        <v>14.886315661070492</v>
      </c>
      <c r="F78" s="12">
        <v>0.19917485521008299</v>
      </c>
      <c r="G78" s="11">
        <v>12.12096952673911</v>
      </c>
      <c r="H78" s="13">
        <v>5.0365431618233925E-3</v>
      </c>
      <c r="I78" s="11">
        <v>3.5753755054900167</v>
      </c>
      <c r="J78" s="15">
        <v>-0.70431871876331431</v>
      </c>
      <c r="K78" s="16">
        <v>102.37750920403001</v>
      </c>
      <c r="L78" s="16">
        <v>43.757182007055015</v>
      </c>
      <c r="M78" s="14">
        <v>-3.7697791024387666E-4</v>
      </c>
      <c r="N78" s="17">
        <v>0.18070102851286438</v>
      </c>
      <c r="O78" s="18">
        <v>3.8722896379043158E-2</v>
      </c>
      <c r="P78" s="12">
        <v>0.44151463895459298</v>
      </c>
      <c r="Q78" s="19">
        <v>0.48779963610655502</v>
      </c>
      <c r="R78" s="286" t="e">
        <f t="shared" si="16"/>
        <v>#DIV/0!</v>
      </c>
      <c r="S78" s="20">
        <v>11.533430820963327</v>
      </c>
      <c r="T78" s="21">
        <v>0.93794456166259266</v>
      </c>
      <c r="U78" s="185"/>
      <c r="V78" s="194"/>
      <c r="W78" s="256"/>
      <c r="X78" s="258"/>
      <c r="Y78" s="20">
        <v>12.741318843623704</v>
      </c>
      <c r="Z78" s="21">
        <v>0.22813161174376831</v>
      </c>
      <c r="AA78" s="20">
        <v>934.53692397718521</v>
      </c>
      <c r="AB78" s="21">
        <v>602.3257803144129</v>
      </c>
      <c r="AC78" s="20">
        <v>-5.0114887995946145</v>
      </c>
      <c r="AD78" s="21">
        <v>-13.673679990906832</v>
      </c>
      <c r="AE78" s="20">
        <v>19.953941555006914</v>
      </c>
      <c r="AF78" s="21">
        <v>2.8485757977498367</v>
      </c>
      <c r="AG78" s="20" t="e">
        <v>#NUM!</v>
      </c>
      <c r="AH78" s="21" t="e">
        <v>#NUM!</v>
      </c>
      <c r="AI78" s="23">
        <v>98.852135749216089</v>
      </c>
      <c r="AJ78" s="24">
        <v>9.8770872173870039E-4</v>
      </c>
      <c r="AK78" s="11">
        <v>14.282802766252548</v>
      </c>
      <c r="AL78" s="25">
        <v>490.1005549205579</v>
      </c>
      <c r="AM78" s="11">
        <v>1.115298428868265</v>
      </c>
      <c r="AN78" s="10">
        <v>4.0733980809835674E-2</v>
      </c>
      <c r="AO78" s="11">
        <v>14.886315661070492</v>
      </c>
      <c r="AP78" s="25">
        <v>558.43307045766903</v>
      </c>
      <c r="AQ78" s="11">
        <v>8.1396756588502619</v>
      </c>
      <c r="AR78" s="12">
        <v>7.021123095559148E-2</v>
      </c>
      <c r="AS78" s="11">
        <v>29.3621761374831</v>
      </c>
      <c r="AT78" s="123">
        <f t="shared" si="20"/>
        <v>2.0615545301475829E-2</v>
      </c>
      <c r="AU78" s="10">
        <v>1.7335514381737856E-2</v>
      </c>
      <c r="AV78" s="11">
        <v>30.469520957177213</v>
      </c>
      <c r="AW78" s="13">
        <v>1.7907248923858335E-3</v>
      </c>
      <c r="AX78" s="11">
        <v>8.1396756588502619</v>
      </c>
      <c r="AY78" s="124">
        <f t="shared" si="17"/>
        <v>1.4575919818250225E-4</v>
      </c>
      <c r="AZ78" s="17">
        <v>0.26714156977689307</v>
      </c>
      <c r="BA78" s="224">
        <v>12.75</v>
      </c>
      <c r="BB78" s="217">
        <v>0.46</v>
      </c>
      <c r="BC78" s="25">
        <v>505.44576274459178</v>
      </c>
      <c r="BD78" s="11">
        <v>1.7922566693951965</v>
      </c>
      <c r="BE78" s="10">
        <v>1.5819380224155213E-2</v>
      </c>
      <c r="BF78" s="11">
        <v>40.605769077966421</v>
      </c>
      <c r="BG78" s="10">
        <v>4.3153515294354081E-3</v>
      </c>
      <c r="BH78" s="16">
        <v>41.77527316403841</v>
      </c>
      <c r="BI78" s="63">
        <v>1.9784516434957489E-3</v>
      </c>
      <c r="BJ78" s="11">
        <v>1.7922566693951965</v>
      </c>
      <c r="BL78" s="13">
        <f t="shared" si="18"/>
        <v>0</v>
      </c>
      <c r="BM78" s="63">
        <f t="shared" si="19"/>
        <v>0</v>
      </c>
      <c r="BN78" s="12">
        <v>7.021123095559148E-2</v>
      </c>
      <c r="BO78" s="3">
        <v>2.0615545301475829E-2</v>
      </c>
      <c r="BP78" s="127">
        <v>0.83599999999999997</v>
      </c>
      <c r="BQ78" s="6">
        <v>0</v>
      </c>
      <c r="BR78" s="3">
        <v>6.6808136157602879E-2</v>
      </c>
    </row>
    <row r="79" spans="1:150" s="3" customFormat="1" ht="14.1" customHeight="1">
      <c r="A79" s="173" t="s">
        <v>88</v>
      </c>
      <c r="B79" s="8">
        <v>7.8335725583716584E-4</v>
      </c>
      <c r="C79" s="26">
        <v>100.01957992371035</v>
      </c>
      <c r="D79" s="10">
        <v>3.9688653294628555E-2</v>
      </c>
      <c r="E79" s="11">
        <v>8.5123275799872467</v>
      </c>
      <c r="F79" s="12">
        <v>0.27488946415579674</v>
      </c>
      <c r="G79" s="11">
        <v>6.0706522087537182</v>
      </c>
      <c r="H79" s="13">
        <v>4.2246350233207525E-3</v>
      </c>
      <c r="I79" s="11">
        <v>2.1145308095446027</v>
      </c>
      <c r="J79" s="15">
        <v>-0.83691180692602563</v>
      </c>
      <c r="K79" s="16">
        <v>129.39170904069701</v>
      </c>
      <c r="L79" s="16">
        <v>90.191820919690258</v>
      </c>
      <c r="M79" s="14">
        <v>-4.4795129706977143E-4</v>
      </c>
      <c r="N79" s="17">
        <v>0.23055801353560262</v>
      </c>
      <c r="O79" s="18">
        <v>6.7454191000904148E-2</v>
      </c>
      <c r="P79" s="12">
        <v>0.72004730210910395</v>
      </c>
      <c r="Q79" s="19">
        <v>0.23706360135191301</v>
      </c>
      <c r="R79" s="286" t="e">
        <f t="shared" si="16"/>
        <v>#DIV/0!</v>
      </c>
      <c r="S79" s="20">
        <v>13.053782760452433</v>
      </c>
      <c r="T79" s="21">
        <v>0.34219616540592268</v>
      </c>
      <c r="U79" s="185"/>
      <c r="V79" s="194"/>
      <c r="W79" s="256"/>
      <c r="X79" s="258"/>
      <c r="Y79" s="20">
        <v>12.920354362961293</v>
      </c>
      <c r="Z79" s="21">
        <v>0.34642311458876035</v>
      </c>
      <c r="AA79" s="20" t="e">
        <v>#NUM!</v>
      </c>
      <c r="AB79" s="21" t="e">
        <v>#NUM!</v>
      </c>
      <c r="AC79" s="20">
        <v>14.122409375020482</v>
      </c>
      <c r="AD79" s="21">
        <v>1.9684533584981592</v>
      </c>
      <c r="AE79" s="20">
        <v>16.864954784332586</v>
      </c>
      <c r="AF79" s="21">
        <v>1.2020963325817231</v>
      </c>
      <c r="AG79" s="20" t="e">
        <v>#NUM!</v>
      </c>
      <c r="AH79" s="21" t="e">
        <v>#NUM!</v>
      </c>
      <c r="AI79" s="23" t="e">
        <v>#NUM!</v>
      </c>
      <c r="AJ79" s="24">
        <v>8.3474184116583139E-4</v>
      </c>
      <c r="AK79" s="11">
        <v>7.1307508882732558</v>
      </c>
      <c r="AL79" s="25">
        <v>486.11489453037939</v>
      </c>
      <c r="AM79" s="11">
        <v>2.1630722008870058</v>
      </c>
      <c r="AN79" s="10">
        <v>3.9688653294628555E-2</v>
      </c>
      <c r="AO79" s="11">
        <v>8.5123275799872467</v>
      </c>
      <c r="AP79" s="25">
        <v>493.33512068489711</v>
      </c>
      <c r="AQ79" s="11">
        <v>2.6240880270036584</v>
      </c>
      <c r="AR79" s="12">
        <v>2.7854075730951607E-2</v>
      </c>
      <c r="AS79" s="11">
        <v>44.849512335125183</v>
      </c>
      <c r="AT79" s="123">
        <f t="shared" si="20"/>
        <v>1.249241713078825E-2</v>
      </c>
      <c r="AU79" s="10">
        <v>7.7848095559298796E-3</v>
      </c>
      <c r="AV79" s="11">
        <v>44.92621277908934</v>
      </c>
      <c r="AW79" s="13">
        <v>2.0270196831145937E-3</v>
      </c>
      <c r="AX79" s="11">
        <v>2.6240880270036584</v>
      </c>
      <c r="AY79" s="124">
        <f t="shared" si="17"/>
        <v>5.3190780809617548E-5</v>
      </c>
      <c r="AZ79" s="17">
        <v>5.8408841179353223E-2</v>
      </c>
      <c r="BA79" s="224">
        <v>12.93</v>
      </c>
      <c r="BB79" s="217">
        <v>0.7</v>
      </c>
      <c r="BC79" s="25">
        <v>498.43494860950227</v>
      </c>
      <c r="BD79" s="11">
        <v>2.6839077593230063</v>
      </c>
      <c r="BE79" s="10">
        <v>1.9495014969761897E-2</v>
      </c>
      <c r="BF79" s="11">
        <v>26.435784903201494</v>
      </c>
      <c r="BG79" s="10">
        <v>5.3928254259246501E-3</v>
      </c>
      <c r="BH79" s="16">
        <v>27.412396893877396</v>
      </c>
      <c r="BI79" s="63">
        <v>2.0062798621760525E-3</v>
      </c>
      <c r="BJ79" s="11">
        <v>2.6839077593230063</v>
      </c>
      <c r="BL79" s="13">
        <f t="shared" si="18"/>
        <v>0</v>
      </c>
      <c r="BM79" s="63">
        <f t="shared" si="19"/>
        <v>0</v>
      </c>
      <c r="BN79" s="12">
        <v>2.7854075730951607E-2</v>
      </c>
      <c r="BO79" s="3">
        <v>1.249241713078825E-2</v>
      </c>
      <c r="BP79" s="127">
        <v>0.83699999999999997</v>
      </c>
      <c r="BQ79" s="6">
        <v>0</v>
      </c>
      <c r="BR79" s="3">
        <v>0.10895452597703546</v>
      </c>
    </row>
    <row r="80" spans="1:150" s="3" customFormat="1" ht="14.1" customHeight="1">
      <c r="A80" s="174" t="s">
        <v>89</v>
      </c>
      <c r="B80" s="8">
        <v>7.3360783844534485E-3</v>
      </c>
      <c r="C80" s="26">
        <v>35.420121637427741</v>
      </c>
      <c r="D80" s="10">
        <v>4.3043534418680911E-2</v>
      </c>
      <c r="E80" s="11">
        <v>8.6691247531643292</v>
      </c>
      <c r="F80" s="12">
        <v>0.18558359483641246</v>
      </c>
      <c r="G80" s="11">
        <v>8.0815334369678578</v>
      </c>
      <c r="H80" s="13">
        <v>4.1822001563935948E-3</v>
      </c>
      <c r="I80" s="11">
        <v>2.3326221398274378</v>
      </c>
      <c r="J80" s="15">
        <v>-0.41273197569699743</v>
      </c>
      <c r="K80" s="16">
        <v>125.363352304797</v>
      </c>
      <c r="L80" s="16">
        <v>55.619394148816333</v>
      </c>
      <c r="M80" s="14">
        <v>-2.2091489623584699E-4</v>
      </c>
      <c r="N80" s="17">
        <v>0.22612973146346299</v>
      </c>
      <c r="O80" s="18">
        <v>4.4138299695925885E-2</v>
      </c>
      <c r="P80" s="12">
        <v>0.45830645957868799</v>
      </c>
      <c r="Q80" s="19">
        <v>0.342460441770433</v>
      </c>
      <c r="R80" s="286" t="e">
        <f t="shared" si="16"/>
        <v>#DIV/0!</v>
      </c>
      <c r="S80" s="20">
        <v>11.622858055436378</v>
      </c>
      <c r="T80" s="21">
        <v>0.65912134723938076</v>
      </c>
      <c r="U80" s="185"/>
      <c r="V80" s="194"/>
      <c r="W80" s="256">
        <v>13.522485599198502</v>
      </c>
      <c r="X80" s="258">
        <v>0.12010152790889625</v>
      </c>
      <c r="Y80" s="20">
        <v>13.190095807106502</v>
      </c>
      <c r="Z80" s="21">
        <v>0.15191379866697277</v>
      </c>
      <c r="AA80" s="20">
        <v>1268.6663618640669</v>
      </c>
      <c r="AB80" s="21">
        <v>398.78622335225549</v>
      </c>
      <c r="AC80" s="20">
        <v>-9.0033550083171718</v>
      </c>
      <c r="AD80" s="21">
        <v>-9.2837978924747571</v>
      </c>
      <c r="AE80" s="20">
        <v>17.894587033548593</v>
      </c>
      <c r="AF80" s="21">
        <v>1.7098745796875057</v>
      </c>
      <c r="AG80" s="20" t="e">
        <v>#NUM!</v>
      </c>
      <c r="AH80" s="21" t="e">
        <v>#NUM!</v>
      </c>
      <c r="AI80" s="23">
        <v>99.170299281364279</v>
      </c>
      <c r="AJ80" s="24">
        <v>8.8572671792697122E-4</v>
      </c>
      <c r="AK80" s="11">
        <v>9.5594918944465501</v>
      </c>
      <c r="AL80" s="25">
        <v>478.18381999764318</v>
      </c>
      <c r="AM80" s="11">
        <v>0.75418219546966958</v>
      </c>
      <c r="AN80" s="10">
        <v>4.3043534418680911E-2</v>
      </c>
      <c r="AO80" s="11">
        <v>8.6691247531643292</v>
      </c>
      <c r="AP80" s="25">
        <v>554.13259533021983</v>
      </c>
      <c r="AQ80" s="11">
        <v>5.6760197808251318</v>
      </c>
      <c r="AR80" s="12">
        <v>8.2976639006800024E-2</v>
      </c>
      <c r="AS80" s="11">
        <v>20.429441982461221</v>
      </c>
      <c r="AT80" s="123">
        <f t="shared" si="20"/>
        <v>1.6951664324890498E-2</v>
      </c>
      <c r="AU80" s="10">
        <v>2.0646356274060633E-2</v>
      </c>
      <c r="AV80" s="11">
        <v>21.203285129127213</v>
      </c>
      <c r="AW80" s="13">
        <v>1.8046222301795437E-3</v>
      </c>
      <c r="AX80" s="11">
        <v>5.6760197808251318</v>
      </c>
      <c r="AY80" s="124">
        <f t="shared" si="17"/>
        <v>1.0243071475415855E-4</v>
      </c>
      <c r="AZ80" s="17">
        <v>0.2676953003394702</v>
      </c>
      <c r="BA80" s="208">
        <v>13.2</v>
      </c>
      <c r="BB80" s="209">
        <v>0.32</v>
      </c>
      <c r="BC80" s="25">
        <v>488.23158507872671</v>
      </c>
      <c r="BD80" s="11">
        <v>1.152904954872656</v>
      </c>
      <c r="BE80" s="10">
        <v>2.6371493394820998E-2</v>
      </c>
      <c r="BF80" s="11">
        <v>14.711973933175988</v>
      </c>
      <c r="BG80" s="10">
        <v>7.4474934035486506E-3</v>
      </c>
      <c r="BH80" s="16">
        <v>15.433655522354059</v>
      </c>
      <c r="BI80" s="63">
        <v>2.0482083309680821E-3</v>
      </c>
      <c r="BJ80" s="11">
        <v>1.152904954872656</v>
      </c>
      <c r="BL80" s="13">
        <f t="shared" si="18"/>
        <v>2.1000248811964273E-3</v>
      </c>
      <c r="BM80" s="63">
        <f t="shared" si="19"/>
        <v>1.8632231646664721E-5</v>
      </c>
      <c r="BN80" s="12">
        <v>8.2976639006800024E-2</v>
      </c>
      <c r="BO80" s="3">
        <v>1.6951664324890498E-2</v>
      </c>
      <c r="BP80" s="3">
        <v>0.83599999999999997</v>
      </c>
      <c r="BQ80" s="6">
        <v>0</v>
      </c>
      <c r="BR80" s="3">
        <v>6.9349003752038313E-2</v>
      </c>
    </row>
    <row r="81" spans="1:70" s="3" customFormat="1" ht="14.1" customHeight="1">
      <c r="A81" s="172" t="s">
        <v>90</v>
      </c>
      <c r="B81" s="8">
        <v>2.2787664120732429E-3</v>
      </c>
      <c r="C81" s="26">
        <v>50.028476090840456</v>
      </c>
      <c r="D81" s="10">
        <v>4.2781733516106486E-2</v>
      </c>
      <c r="E81" s="11">
        <v>6.8675129399918751</v>
      </c>
      <c r="F81" s="12">
        <v>0.19221640488034344</v>
      </c>
      <c r="G81" s="11">
        <v>6.209181845958665</v>
      </c>
      <c r="H81" s="13">
        <v>5.3941200586525599E-3</v>
      </c>
      <c r="I81" s="11">
        <v>2.0203854509960353</v>
      </c>
      <c r="J81" s="15">
        <v>-0.44692029536718136</v>
      </c>
      <c r="K81" s="16">
        <v>165.025448069611</v>
      </c>
      <c r="L81" s="16">
        <v>80.479592585555935</v>
      </c>
      <c r="M81" s="14">
        <v>-2.3922269371820675E-4</v>
      </c>
      <c r="N81" s="17">
        <v>0.30732279958314801</v>
      </c>
      <c r="O81" s="18">
        <v>6.2233278119255525E-2</v>
      </c>
      <c r="P81" s="12">
        <v>0.50377332777070305</v>
      </c>
      <c r="Q81" s="19">
        <v>0.24669320196288899</v>
      </c>
      <c r="R81" s="286" t="e">
        <f t="shared" si="16"/>
        <v>#DIV/0!</v>
      </c>
      <c r="S81" s="20">
        <v>13.307298953514684</v>
      </c>
      <c r="T81" s="21">
        <v>0.57448329156452027</v>
      </c>
      <c r="U81" s="185"/>
      <c r="V81" s="194"/>
      <c r="W81" s="256">
        <v>13.960422454640499</v>
      </c>
      <c r="X81" s="258">
        <v>0.51942070021309572</v>
      </c>
      <c r="Y81" s="20">
        <v>13.66770520294364</v>
      </c>
      <c r="Z81" s="21">
        <v>0.56683017614102282</v>
      </c>
      <c r="AA81" s="20" t="e">
        <v>#NUM!</v>
      </c>
      <c r="AB81" s="21" t="e">
        <v>#NUM!</v>
      </c>
      <c r="AC81" s="20">
        <v>9.0259361634677369</v>
      </c>
      <c r="AD81" s="21">
        <v>3.8645318807762381</v>
      </c>
      <c r="AE81" s="20">
        <v>17.437096035751331</v>
      </c>
      <c r="AF81" s="21">
        <v>1.4262806549227516</v>
      </c>
      <c r="AG81" s="20" t="e">
        <v>#NUM!</v>
      </c>
      <c r="AH81" s="21" t="e">
        <v>#NUM!</v>
      </c>
      <c r="AI81" s="23" t="e">
        <v>#NUM!</v>
      </c>
      <c r="AJ81" s="24">
        <v>8.630725593294919E-4</v>
      </c>
      <c r="AK81" s="11">
        <v>8.1831055288665269</v>
      </c>
      <c r="AL81" s="25">
        <v>463.32520809346249</v>
      </c>
      <c r="AM81" s="11">
        <v>3.7049851507231173</v>
      </c>
      <c r="AN81" s="10">
        <v>4.2781733516106486E-2</v>
      </c>
      <c r="AO81" s="11">
        <v>6.8675129399918751</v>
      </c>
      <c r="AP81" s="25">
        <v>483.9271173144935</v>
      </c>
      <c r="AQ81" s="11">
        <v>4.3215114426992756</v>
      </c>
      <c r="AR81" s="12">
        <v>7.4882659263549997E-3</v>
      </c>
      <c r="AS81" s="11">
        <v>249.66348587727413</v>
      </c>
      <c r="AT81" s="123">
        <f t="shared" si="20"/>
        <v>1.8695465743498046E-2</v>
      </c>
      <c r="AU81" s="10">
        <v>2.1335487700203421E-3</v>
      </c>
      <c r="AV81" s="11">
        <v>249.70088434272964</v>
      </c>
      <c r="AW81" s="13">
        <v>2.0664268734296247E-3</v>
      </c>
      <c r="AX81" s="11">
        <v>4.3215114426992756</v>
      </c>
      <c r="AY81" s="124">
        <f t="shared" si="17"/>
        <v>8.9300873790274107E-5</v>
      </c>
      <c r="AZ81" s="17">
        <v>1.7306752653577864E-2</v>
      </c>
      <c r="BA81" s="208">
        <v>13.67</v>
      </c>
      <c r="BB81" s="209">
        <v>1.1499999999999999</v>
      </c>
      <c r="BC81" s="25">
        <v>471.15317814885043</v>
      </c>
      <c r="BD81" s="11">
        <v>4.1516207549668733</v>
      </c>
      <c r="BE81" s="10">
        <v>2.9371510003358053E-2</v>
      </c>
      <c r="BF81" s="11">
        <v>11.172441264046562</v>
      </c>
      <c r="BG81" s="10">
        <v>8.5953867809495724E-3</v>
      </c>
      <c r="BH81" s="16">
        <v>11.776636492261702</v>
      </c>
      <c r="BI81" s="63">
        <v>2.1224519888181081E-3</v>
      </c>
      <c r="BJ81" s="11">
        <v>4.1516207549668733</v>
      </c>
      <c r="BL81" s="13">
        <f t="shared" si="18"/>
        <v>2.1681095953032248E-3</v>
      </c>
      <c r="BM81" s="63">
        <f t="shared" si="19"/>
        <v>8.0584042126297106E-5</v>
      </c>
      <c r="BN81" s="12">
        <v>7.4882659263549997E-3</v>
      </c>
      <c r="BO81" s="3">
        <v>1.8695465743498046E-2</v>
      </c>
      <c r="BP81" s="3">
        <v>0.83699999999999997</v>
      </c>
      <c r="BQ81" s="6">
        <v>0</v>
      </c>
      <c r="BR81" s="3">
        <v>7.6228858807409011E-2</v>
      </c>
    </row>
    <row r="82" spans="1:70" s="3" customFormat="1" ht="14.1" customHeight="1">
      <c r="A82" s="172" t="s">
        <v>91</v>
      </c>
      <c r="B82" s="8">
        <v>5.5010063039120346E-3</v>
      </c>
      <c r="C82" s="26">
        <v>35.403927921478115</v>
      </c>
      <c r="D82" s="10">
        <v>4.9923612241890063E-2</v>
      </c>
      <c r="E82" s="11">
        <v>6.5767472155932341</v>
      </c>
      <c r="F82" s="12">
        <v>0.22071501177366498</v>
      </c>
      <c r="G82" s="11">
        <v>6.3569451475784939</v>
      </c>
      <c r="H82" s="13">
        <v>5.3452914757723177E-3</v>
      </c>
      <c r="I82" s="11">
        <v>1.998008999201611</v>
      </c>
      <c r="J82" s="15">
        <v>0.45608232259911491</v>
      </c>
      <c r="K82" s="16">
        <v>130.402223992855</v>
      </c>
      <c r="L82" s="16">
        <v>58.409865211376811</v>
      </c>
      <c r="M82" s="14">
        <v>2.4413331500117261E-4</v>
      </c>
      <c r="N82" s="17">
        <v>0.24853872954694076</v>
      </c>
      <c r="O82" s="18">
        <v>5.3266903307722442E-2</v>
      </c>
      <c r="P82" s="12">
        <v>0.46270216040685203</v>
      </c>
      <c r="Q82" s="19">
        <v>0.28168812080532102</v>
      </c>
      <c r="R82" s="286" t="e">
        <f t="shared" si="16"/>
        <v>#DIV/0!</v>
      </c>
      <c r="S82" s="20">
        <v>12.879238473920221</v>
      </c>
      <c r="T82" s="21">
        <v>0.54608742690471068</v>
      </c>
      <c r="U82" s="185"/>
      <c r="V82" s="194"/>
      <c r="W82" s="256">
        <v>14.287385350839914</v>
      </c>
      <c r="X82" s="258">
        <v>0.18854656801044528</v>
      </c>
      <c r="Y82" s="20">
        <v>13.805422026443559</v>
      </c>
      <c r="Z82" s="21">
        <v>0.22104919906658363</v>
      </c>
      <c r="AA82" s="20">
        <v>-339.77231949734892</v>
      </c>
      <c r="AB82" s="21">
        <v>340.51818599169832</v>
      </c>
      <c r="AC82" s="20">
        <v>0.8155860777573618</v>
      </c>
      <c r="AD82" s="21">
        <v>7.3196076294109149</v>
      </c>
      <c r="AE82" s="20">
        <v>20.562452602026006</v>
      </c>
      <c r="AF82" s="21">
        <v>1.5739335854195178</v>
      </c>
      <c r="AG82" s="20" t="e">
        <v>#NUM!</v>
      </c>
      <c r="AH82" s="21" t="e">
        <v>#NUM!</v>
      </c>
      <c r="AI82" s="23">
        <v>103.89521154180909</v>
      </c>
      <c r="AJ82" s="24">
        <v>1.0178449954720836E-3</v>
      </c>
      <c r="AK82" s="11">
        <v>7.658300079661065</v>
      </c>
      <c r="AL82" s="25">
        <v>448.6408523596092</v>
      </c>
      <c r="AM82" s="11">
        <v>1.2529782817816204</v>
      </c>
      <c r="AN82" s="10">
        <v>4.9923612241890063E-2</v>
      </c>
      <c r="AO82" s="11">
        <v>6.5767472155932341</v>
      </c>
      <c r="AP82" s="25">
        <v>500.02775553784983</v>
      </c>
      <c r="AQ82" s="11">
        <v>4.244296908330222</v>
      </c>
      <c r="AR82" s="12">
        <v>4.0173851447812797E-2</v>
      </c>
      <c r="AS82" s="11">
        <v>13.216600483954698</v>
      </c>
      <c r="AT82" s="123">
        <f t="shared" si="20"/>
        <v>5.3096174448748678E-3</v>
      </c>
      <c r="AU82" s="10">
        <v>1.1077726338743488E-2</v>
      </c>
      <c r="AV82" s="11">
        <v>13.881375457732315</v>
      </c>
      <c r="AW82" s="13">
        <v>1.9998889840112176E-3</v>
      </c>
      <c r="AX82" s="11">
        <v>4.244296908330222</v>
      </c>
      <c r="AY82" s="124">
        <f t="shared" si="17"/>
        <v>8.4881226318424792E-5</v>
      </c>
      <c r="AZ82" s="17">
        <v>0.30575478065943601</v>
      </c>
      <c r="BA82" s="208">
        <v>13.82</v>
      </c>
      <c r="BB82" s="209">
        <v>0.44</v>
      </c>
      <c r="BC82" s="25">
        <v>466.4481768490362</v>
      </c>
      <c r="BD82" s="11">
        <v>1.6028918120767399</v>
      </c>
      <c r="BE82" s="10">
        <v>1.8701750787583252E-2</v>
      </c>
      <c r="BF82" s="11">
        <v>18.990046611723109</v>
      </c>
      <c r="BG82" s="10">
        <v>5.5281540942254126E-3</v>
      </c>
      <c r="BH82" s="16">
        <v>19.715046351081636</v>
      </c>
      <c r="BI82" s="63">
        <v>2.1438608823711736E-3</v>
      </c>
      <c r="BJ82" s="11">
        <v>1.6028918120767399</v>
      </c>
      <c r="BL82" s="13">
        <f t="shared" si="18"/>
        <v>2.2189445407190256E-3</v>
      </c>
      <c r="BM82" s="63">
        <f t="shared" si="19"/>
        <v>2.9250768444510911E-5</v>
      </c>
      <c r="BN82" s="12">
        <v>4.0173851447812797E-2</v>
      </c>
      <c r="BO82" s="3">
        <v>5.3096174448748678E-3</v>
      </c>
      <c r="BP82" s="3">
        <v>0.83699999999999997</v>
      </c>
      <c r="BQ82" s="6">
        <v>0</v>
      </c>
      <c r="BR82" s="3">
        <v>7.0014142693142087E-2</v>
      </c>
    </row>
    <row r="83" spans="1:70" s="3" customFormat="1" ht="14.1" customHeight="1">
      <c r="A83" s="172" t="s">
        <v>92</v>
      </c>
      <c r="B83" s="8">
        <v>4.0410042114709136E-3</v>
      </c>
      <c r="C83" s="26">
        <v>40.866051198530954</v>
      </c>
      <c r="D83" s="10">
        <v>5.4994052097515234E-2</v>
      </c>
      <c r="E83" s="11">
        <v>6.4333155948023775</v>
      </c>
      <c r="F83" s="12">
        <v>0.17779783726265377</v>
      </c>
      <c r="G83" s="11">
        <v>6.8512604905195449</v>
      </c>
      <c r="H83" s="13">
        <v>5.0969879290670411E-3</v>
      </c>
      <c r="I83" s="11">
        <v>3.63876052376198</v>
      </c>
      <c r="J83" s="15">
        <v>1.0996192030878669</v>
      </c>
      <c r="K83" s="16">
        <v>145.79285801338</v>
      </c>
      <c r="L83" s="16">
        <v>65.174656675447295</v>
      </c>
      <c r="M83" s="14">
        <v>5.8857203818018611E-4</v>
      </c>
      <c r="N83" s="17">
        <v>0.26321572605570581</v>
      </c>
      <c r="O83" s="18">
        <v>4.1673569780889666E-2</v>
      </c>
      <c r="P83" s="12">
        <v>0.46178819225533202</v>
      </c>
      <c r="Q83" s="19">
        <v>0.27335751201008401</v>
      </c>
      <c r="R83" s="286" t="e">
        <f t="shared" si="16"/>
        <v>#DIV/0!</v>
      </c>
      <c r="S83" s="20">
        <v>12.652738187261621</v>
      </c>
      <c r="T83" s="21">
        <v>0.51337092296215792</v>
      </c>
      <c r="U83" s="185"/>
      <c r="V83" s="194"/>
      <c r="W83" s="256">
        <v>13.534575329536006</v>
      </c>
      <c r="X83" s="258">
        <v>0.31898485721094927</v>
      </c>
      <c r="Y83" s="20">
        <v>13.466752321743462</v>
      </c>
      <c r="Z83" s="21">
        <v>0.35279855354545064</v>
      </c>
      <c r="AA83" s="20" t="e">
        <v>#NUM!</v>
      </c>
      <c r="AB83" s="21" t="e">
        <v>#NUM!</v>
      </c>
      <c r="AC83" s="20">
        <v>2.0285503042888826</v>
      </c>
      <c r="AD83" s="21">
        <v>5.9306088695679282</v>
      </c>
      <c r="AE83" s="20">
        <v>14.419547282693367</v>
      </c>
      <c r="AF83" s="21">
        <v>1.3587961974751421</v>
      </c>
      <c r="AG83" s="20">
        <v>-207.37789994095471</v>
      </c>
      <c r="AH83" s="21">
        <v>216.30625822163361</v>
      </c>
      <c r="AI83" s="23" t="e">
        <v>#NUM!</v>
      </c>
      <c r="AJ83" s="24">
        <v>7.1366163718322717E-4</v>
      </c>
      <c r="AK83" s="11">
        <v>9.4266547755287942</v>
      </c>
      <c r="AL83" s="25">
        <v>470.56058188172454</v>
      </c>
      <c r="AM83" s="11">
        <v>2.3146548118950161</v>
      </c>
      <c r="AN83" s="10">
        <v>5.4994052097515234E-2</v>
      </c>
      <c r="AO83" s="11">
        <v>6.4333155948023775</v>
      </c>
      <c r="AP83" s="25">
        <v>508.98784019897511</v>
      </c>
      <c r="AQ83" s="11">
        <v>4.0613730490503723</v>
      </c>
      <c r="AR83" s="12">
        <v>8.8245825016834128E-3</v>
      </c>
      <c r="AS83" s="11">
        <v>235.29856999603058</v>
      </c>
      <c r="AT83" s="123">
        <f t="shared" si="20"/>
        <v>2.0764116434581009E-2</v>
      </c>
      <c r="AU83" s="10">
        <v>2.3904960771881302E-3</v>
      </c>
      <c r="AV83" s="11">
        <v>235.33361806852088</v>
      </c>
      <c r="AW83" s="13">
        <v>1.9646834777213478E-3</v>
      </c>
      <c r="AX83" s="11">
        <v>4.0613730490503723</v>
      </c>
      <c r="AY83" s="124">
        <f t="shared" si="17"/>
        <v>7.97931252633204E-5</v>
      </c>
      <c r="AZ83" s="17">
        <v>1.7257938251167511E-2</v>
      </c>
      <c r="BA83" s="208">
        <v>13.47</v>
      </c>
      <c r="BB83" s="209">
        <v>0.7</v>
      </c>
      <c r="BC83" s="25">
        <v>478.19125179299215</v>
      </c>
      <c r="BD83" s="11">
        <v>2.6225119225714253</v>
      </c>
      <c r="BE83" s="10">
        <v>4.2321304778571718E-2</v>
      </c>
      <c r="BF83" s="11">
        <v>8.6204135736542593</v>
      </c>
      <c r="BG83" s="10">
        <v>1.2202777614584088E-2</v>
      </c>
      <c r="BH83" s="16">
        <v>9.2238504231611351</v>
      </c>
      <c r="BI83" s="63">
        <v>2.0912134972157492E-3</v>
      </c>
      <c r="BJ83" s="11">
        <v>2.6225119225714253</v>
      </c>
      <c r="BL83" s="13">
        <f t="shared" si="18"/>
        <v>2.1019043728038866E-3</v>
      </c>
      <c r="BM83" s="63">
        <f t="shared" si="19"/>
        <v>4.9487225888489306E-5</v>
      </c>
      <c r="BN83" s="12">
        <v>8.8245825016834128E-3</v>
      </c>
      <c r="BO83" s="3">
        <v>2.0764116434581009E-2</v>
      </c>
      <c r="BP83" s="3">
        <v>0.83599999999999997</v>
      </c>
      <c r="BQ83" s="6">
        <v>0</v>
      </c>
      <c r="BR83" s="3">
        <v>6.9875844880741028E-2</v>
      </c>
    </row>
    <row r="84" spans="1:70" s="3" customFormat="1" ht="14.1" customHeight="1">
      <c r="A84" s="172" t="s">
        <v>93</v>
      </c>
      <c r="B84" s="8">
        <v>2.0248008019045794E-3</v>
      </c>
      <c r="C84" s="26">
        <v>50.025303227106065</v>
      </c>
      <c r="D84" s="10">
        <v>4.5853441332878837E-2</v>
      </c>
      <c r="E84" s="11">
        <v>6.1142561319437494</v>
      </c>
      <c r="F84" s="12">
        <v>0.17135249359766763</v>
      </c>
      <c r="G84" s="11">
        <v>6.1375217230517585</v>
      </c>
      <c r="H84" s="13">
        <v>4.9891191631967532E-3</v>
      </c>
      <c r="I84" s="11">
        <v>1.956091436309481</v>
      </c>
      <c r="J84" s="15">
        <v>-5.6681708866058195E-2</v>
      </c>
      <c r="K84" s="16">
        <v>191.90258561361699</v>
      </c>
      <c r="L84" s="16">
        <v>89.383997742648319</v>
      </c>
      <c r="M84" s="14">
        <v>-3.0338448399204729E-5</v>
      </c>
      <c r="N84" s="17">
        <v>0.34145380394151342</v>
      </c>
      <c r="O84" s="18">
        <v>5.9447077140756359E-2</v>
      </c>
      <c r="P84" s="12">
        <v>0.48114864827336601</v>
      </c>
      <c r="Q84" s="19">
        <v>0.23363423289842999</v>
      </c>
      <c r="R84" s="286" t="e">
        <f t="shared" si="16"/>
        <v>#DIV/0!</v>
      </c>
      <c r="S84" s="20">
        <v>12.82773232212377</v>
      </c>
      <c r="T84" s="21">
        <v>0.34537077929700571</v>
      </c>
      <c r="U84" s="185"/>
      <c r="V84" s="194"/>
      <c r="W84" s="256">
        <v>13.33910729403074</v>
      </c>
      <c r="X84" s="258">
        <v>0.25010767646122356</v>
      </c>
      <c r="Y84" s="20">
        <v>13.206205474540573</v>
      </c>
      <c r="Z84" s="21">
        <v>0.27586401655542619</v>
      </c>
      <c r="AA84" s="20" t="e">
        <v>#NUM!</v>
      </c>
      <c r="AB84" s="21" t="e">
        <v>#NUM!</v>
      </c>
      <c r="AC84" s="20">
        <v>8.1028450613134453</v>
      </c>
      <c r="AD84" s="21">
        <v>3.4384644464208889</v>
      </c>
      <c r="AE84" s="20">
        <v>14.998029018397631</v>
      </c>
      <c r="AF84" s="21">
        <v>1.1534052761418303</v>
      </c>
      <c r="AG84" s="20">
        <v>-461.56916928148189</v>
      </c>
      <c r="AH84" s="21">
        <v>200.79652656261572</v>
      </c>
      <c r="AI84" s="23" t="e">
        <v>#NUM!</v>
      </c>
      <c r="AJ84" s="24">
        <v>7.4230285618659408E-4</v>
      </c>
      <c r="AK84" s="11">
        <v>7.693232603147468</v>
      </c>
      <c r="AL84" s="25">
        <v>483.04560006742224</v>
      </c>
      <c r="AM84" s="11">
        <v>1.8425131707368776</v>
      </c>
      <c r="AN84" s="10">
        <v>4.5853441332878837E-2</v>
      </c>
      <c r="AO84" s="11">
        <v>6.1142561319437494</v>
      </c>
      <c r="AP84" s="25">
        <v>502.03748265029924</v>
      </c>
      <c r="AQ84" s="11">
        <v>2.6950556152698182</v>
      </c>
      <c r="AR84" s="12">
        <v>1.4768728305580381E-2</v>
      </c>
      <c r="AS84" s="11">
        <v>111.19562693666388</v>
      </c>
      <c r="AT84" s="123">
        <f t="shared" si="20"/>
        <v>1.6422180029962642E-2</v>
      </c>
      <c r="AU84" s="10">
        <v>4.0560960668186655E-3</v>
      </c>
      <c r="AV84" s="11">
        <v>111.22828226043558</v>
      </c>
      <c r="AW84" s="13">
        <v>1.9918831453000553E-3</v>
      </c>
      <c r="AX84" s="11">
        <v>2.6950556152698182</v>
      </c>
      <c r="AY84" s="124">
        <f t="shared" si="17"/>
        <v>5.3682358557022213E-5</v>
      </c>
      <c r="AZ84" s="17">
        <v>2.4229949078593854E-2</v>
      </c>
      <c r="BA84" s="208">
        <v>13.2</v>
      </c>
      <c r="BB84" s="209">
        <v>0.55000000000000004</v>
      </c>
      <c r="BC84" s="25">
        <v>487.6354033959239</v>
      </c>
      <c r="BD84" s="11">
        <v>2.0910372992483475</v>
      </c>
      <c r="BE84" s="10">
        <v>3.8341141343890599E-2</v>
      </c>
      <c r="BF84" s="11">
        <v>7.6023252871959173</v>
      </c>
      <c r="BG84" s="10">
        <v>1.0841043393650825E-2</v>
      </c>
      <c r="BH84" s="16">
        <v>8.1179450809719622</v>
      </c>
      <c r="BI84" s="63">
        <v>2.0507124647552999E-3</v>
      </c>
      <c r="BJ84" s="11">
        <v>2.0910372992483475</v>
      </c>
      <c r="BL84" s="13">
        <f t="shared" si="18"/>
        <v>2.0715169864582439E-3</v>
      </c>
      <c r="BM84" s="63">
        <f t="shared" si="19"/>
        <v>3.8801431085477844E-5</v>
      </c>
      <c r="BN84" s="12">
        <v>1.4768728305580381E-2</v>
      </c>
      <c r="BO84" s="3">
        <v>1.6422180029962642E-2</v>
      </c>
      <c r="BP84" s="3">
        <v>0.83599999999999997</v>
      </c>
      <c r="BQ84" s="6">
        <v>0</v>
      </c>
      <c r="BR84" s="3">
        <v>7.2805387567680388E-2</v>
      </c>
    </row>
    <row r="85" spans="1:70" s="3" customFormat="1" ht="14.1" customHeight="1">
      <c r="A85" s="177" t="s">
        <v>94</v>
      </c>
      <c r="B85" s="46">
        <v>-4.1304007740815653E-4</v>
      </c>
      <c r="C85" s="47">
        <v>100.01032375868213</v>
      </c>
      <c r="D85" s="48">
        <v>4.5539151499798355E-2</v>
      </c>
      <c r="E85" s="49">
        <v>5.3909027527074507</v>
      </c>
      <c r="F85" s="50">
        <v>0.15950201816198023</v>
      </c>
      <c r="G85" s="49">
        <v>5.6189127072965572</v>
      </c>
      <c r="H85" s="51">
        <v>5.4023640961772404E-3</v>
      </c>
      <c r="I85" s="49">
        <v>2.6062226400575619</v>
      </c>
      <c r="J85" s="53">
        <v>-9.6819522588179885E-2</v>
      </c>
      <c r="K85" s="54">
        <v>219.90245955146</v>
      </c>
      <c r="L85" s="54">
        <v>104.3446431292947</v>
      </c>
      <c r="M85" s="52">
        <v>-5.1822530960072973E-5</v>
      </c>
      <c r="N85" s="55">
        <v>0.39565603695662821</v>
      </c>
      <c r="O85" s="56">
        <v>6.4457390635991402E-2</v>
      </c>
      <c r="P85" s="50">
        <v>0.490162850258333</v>
      </c>
      <c r="Q85" s="57">
        <v>0.21337517669846201</v>
      </c>
      <c r="R85" s="287" t="e">
        <f t="shared" si="16"/>
        <v>#DIV/0!</v>
      </c>
      <c r="S85" s="58">
        <v>13.579177706971821</v>
      </c>
      <c r="T85" s="59">
        <v>0.13684122515852298</v>
      </c>
      <c r="U85" s="186"/>
      <c r="V85" s="195"/>
      <c r="W85" s="259">
        <v>13.488334206545924</v>
      </c>
      <c r="X85" s="260">
        <v>9.789189698173871E-2</v>
      </c>
      <c r="Y85" s="58">
        <v>13.452166841124845</v>
      </c>
      <c r="Z85" s="59">
        <v>0.11485409609771975</v>
      </c>
      <c r="AA85" s="58">
        <v>267.54429430641682</v>
      </c>
      <c r="AB85" s="59">
        <v>288.36653761774073</v>
      </c>
      <c r="AC85" s="58">
        <v>15.133131318753691</v>
      </c>
      <c r="AD85" s="59">
        <v>1.6197792536059341</v>
      </c>
      <c r="AE85" s="58">
        <v>13.93084585761844</v>
      </c>
      <c r="AF85" s="59">
        <v>0.96342426890483523</v>
      </c>
      <c r="AG85" s="58">
        <v>-100.79029002324269</v>
      </c>
      <c r="AH85" s="59">
        <v>137.37178813675115</v>
      </c>
      <c r="AI85" s="60">
        <v>95.023868100980664</v>
      </c>
      <c r="AJ85" s="61">
        <v>6.8946617141385502E-4</v>
      </c>
      <c r="AK85" s="49">
        <v>6.918146440445148</v>
      </c>
      <c r="AL85" s="62">
        <v>477.88756774816312</v>
      </c>
      <c r="AM85" s="49">
        <v>0.65660764772815627</v>
      </c>
      <c r="AN85" s="48">
        <v>4.5539151499798355E-2</v>
      </c>
      <c r="AO85" s="49">
        <v>5.3909027527074507</v>
      </c>
      <c r="AP85" s="62">
        <v>474.22805090977397</v>
      </c>
      <c r="AQ85" s="49">
        <v>1.0087901099599035</v>
      </c>
      <c r="AR85" s="50">
        <v>5.1595946115208104E-2</v>
      </c>
      <c r="AS85" s="49">
        <v>12.570645671067098</v>
      </c>
      <c r="AT85" s="123">
        <f t="shared" si="20"/>
        <v>6.48594356677752E-3</v>
      </c>
      <c r="AU85" s="48">
        <v>1.5001324861987979E-2</v>
      </c>
      <c r="AV85" s="49">
        <v>12.611058245582363</v>
      </c>
      <c r="AW85" s="51">
        <v>2.1086901082328822E-3</v>
      </c>
      <c r="AX85" s="49">
        <v>1.0087901099599035</v>
      </c>
      <c r="AY85" s="124">
        <f t="shared" si="17"/>
        <v>2.1272257261556102E-5</v>
      </c>
      <c r="AZ85" s="55">
        <v>7.9992502636587318E-2</v>
      </c>
      <c r="BA85" s="212">
        <v>13.44</v>
      </c>
      <c r="BB85" s="213">
        <v>0.24</v>
      </c>
      <c r="BC85" s="62">
        <v>478.71027129243072</v>
      </c>
      <c r="BD85" s="49">
        <v>0.85468739739027888</v>
      </c>
      <c r="BE85" s="48">
        <v>4.4177510983562339E-2</v>
      </c>
      <c r="BF85" s="49">
        <v>5.5899235949051587</v>
      </c>
      <c r="BG85" s="48">
        <v>1.2724179069666617E-2</v>
      </c>
      <c r="BH85" s="54">
        <v>6.008237252209728</v>
      </c>
      <c r="BI85" s="64">
        <v>2.0889461955770905E-3</v>
      </c>
      <c r="BJ85" s="49">
        <v>0.85468739739027888</v>
      </c>
      <c r="BL85" s="13">
        <f t="shared" si="18"/>
        <v>2.0947156622268537E-3</v>
      </c>
      <c r="BM85" s="63">
        <f t="shared" si="19"/>
        <v>1.5186662404964579E-5</v>
      </c>
      <c r="BN85" s="50">
        <v>5.1595946115208104E-2</v>
      </c>
      <c r="BO85" s="3">
        <v>6.4859435667775191E-3</v>
      </c>
      <c r="BP85" s="3">
        <v>0.83599999999999997</v>
      </c>
      <c r="BQ85" s="6">
        <v>0</v>
      </c>
      <c r="BR85" s="3">
        <v>7.4169378657510915E-2</v>
      </c>
    </row>
    <row r="86" spans="1:70" s="3" customFormat="1" ht="14.1" customHeight="1">
      <c r="A86" s="176"/>
      <c r="S86" s="148"/>
      <c r="T86" s="5"/>
      <c r="U86" s="187"/>
      <c r="V86" s="188"/>
      <c r="W86" s="187"/>
      <c r="X86" s="189"/>
      <c r="Y86" s="150"/>
      <c r="Z86" s="150"/>
      <c r="AA86" s="150"/>
      <c r="AB86" s="150"/>
      <c r="AC86" s="150"/>
      <c r="AD86" s="150"/>
      <c r="AE86" s="150"/>
      <c r="AF86" s="150"/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1"/>
      <c r="AU86" s="150"/>
      <c r="AV86" s="150"/>
      <c r="AW86" s="150"/>
      <c r="AX86" s="150"/>
      <c r="AY86" s="150"/>
      <c r="AZ86" s="150"/>
      <c r="BA86" s="165"/>
      <c r="BB86" s="200"/>
      <c r="BQ86" s="6"/>
    </row>
    <row r="87" spans="1:70" ht="14.1" customHeight="1">
      <c r="A87" s="179" t="s">
        <v>357</v>
      </c>
      <c r="U87" s="192"/>
      <c r="V87" s="192"/>
      <c r="AT87" s="123"/>
      <c r="BQ87" s="6"/>
    </row>
    <row r="88" spans="1:70" s="6" customFormat="1" ht="57.95" customHeight="1">
      <c r="A88" s="170" t="s">
        <v>0</v>
      </c>
      <c r="B88" s="7" t="s">
        <v>307</v>
      </c>
      <c r="C88" s="112" t="s">
        <v>2</v>
      </c>
      <c r="D88" s="111" t="s">
        <v>3</v>
      </c>
      <c r="E88" s="112" t="s">
        <v>2</v>
      </c>
      <c r="F88" s="111" t="s">
        <v>4</v>
      </c>
      <c r="G88" s="112" t="s">
        <v>2</v>
      </c>
      <c r="H88" s="111" t="s">
        <v>5</v>
      </c>
      <c r="I88" s="112" t="s">
        <v>2</v>
      </c>
      <c r="J88" s="116" t="s">
        <v>374</v>
      </c>
      <c r="K88" s="112" t="s">
        <v>7</v>
      </c>
      <c r="L88" s="112" t="s">
        <v>8</v>
      </c>
      <c r="M88" s="112" t="s">
        <v>6</v>
      </c>
      <c r="N88" s="112" t="s">
        <v>375</v>
      </c>
      <c r="O88" s="112" t="s">
        <v>376</v>
      </c>
      <c r="P88" s="111" t="s">
        <v>9</v>
      </c>
      <c r="Q88" s="112" t="s">
        <v>2</v>
      </c>
      <c r="R88" s="7"/>
      <c r="S88" s="133" t="s">
        <v>10</v>
      </c>
      <c r="T88" s="193" t="s">
        <v>399</v>
      </c>
      <c r="U88" s="184"/>
      <c r="V88" s="193"/>
      <c r="W88" s="128" t="s">
        <v>11</v>
      </c>
      <c r="X88" s="128" t="s">
        <v>399</v>
      </c>
      <c r="Y88" s="275" t="s">
        <v>12</v>
      </c>
      <c r="Z88" s="276"/>
      <c r="AA88" s="275" t="s">
        <v>13</v>
      </c>
      <c r="AB88" s="276"/>
      <c r="AC88" s="275" t="s">
        <v>14</v>
      </c>
      <c r="AD88" s="276"/>
      <c r="AE88" s="275" t="s">
        <v>15</v>
      </c>
      <c r="AF88" s="276"/>
      <c r="AG88" s="275" t="s">
        <v>16</v>
      </c>
      <c r="AH88" s="276"/>
      <c r="AI88" s="112" t="s">
        <v>17</v>
      </c>
      <c r="AJ88" s="111" t="s">
        <v>377</v>
      </c>
      <c r="AK88" s="112" t="s">
        <v>2</v>
      </c>
      <c r="AL88" s="111" t="s">
        <v>18</v>
      </c>
      <c r="AM88" s="112" t="s">
        <v>2</v>
      </c>
      <c r="AN88" s="111" t="s">
        <v>19</v>
      </c>
      <c r="AO88" s="112" t="s">
        <v>2</v>
      </c>
      <c r="AP88" s="111" t="s">
        <v>378</v>
      </c>
      <c r="AQ88" s="112" t="s">
        <v>2</v>
      </c>
      <c r="AR88" s="111" t="s">
        <v>379</v>
      </c>
      <c r="AS88" s="112" t="s">
        <v>2</v>
      </c>
      <c r="AT88" s="123"/>
      <c r="AU88" s="111" t="s">
        <v>380</v>
      </c>
      <c r="AV88" s="112" t="s">
        <v>2</v>
      </c>
      <c r="AW88" s="111" t="s">
        <v>381</v>
      </c>
      <c r="AX88" s="112" t="s">
        <v>2</v>
      </c>
      <c r="AY88" s="112"/>
      <c r="AZ88" s="112" t="s">
        <v>20</v>
      </c>
      <c r="BA88" s="277" t="s">
        <v>400</v>
      </c>
      <c r="BB88" s="278"/>
      <c r="BC88" s="111" t="s">
        <v>382</v>
      </c>
      <c r="BD88" s="112" t="s">
        <v>2</v>
      </c>
      <c r="BE88" s="111" t="s">
        <v>383</v>
      </c>
      <c r="BF88" s="112" t="s">
        <v>2</v>
      </c>
      <c r="BG88" s="111" t="s">
        <v>384</v>
      </c>
      <c r="BH88" s="112" t="s">
        <v>2</v>
      </c>
      <c r="BI88" s="111" t="s">
        <v>385</v>
      </c>
      <c r="BJ88" s="112" t="s">
        <v>2</v>
      </c>
      <c r="BL88" s="111" t="s">
        <v>393</v>
      </c>
      <c r="BN88" s="111" t="s">
        <v>379</v>
      </c>
    </row>
    <row r="89" spans="1:70" s="3" customFormat="1" ht="14.1" customHeight="1">
      <c r="A89" s="172" t="s">
        <v>343</v>
      </c>
      <c r="B89" s="8">
        <v>4.1531027286535174E-3</v>
      </c>
      <c r="C89" s="16">
        <v>88.928041181160637</v>
      </c>
      <c r="D89" s="10">
        <v>7.4548025202921558E-2</v>
      </c>
      <c r="E89" s="11">
        <v>5.228269260264887</v>
      </c>
      <c r="F89" s="12">
        <v>0.26370116446886799</v>
      </c>
      <c r="G89" s="11">
        <v>6.7132859052246303</v>
      </c>
      <c r="H89" s="13">
        <v>5.3246602792593294E-3</v>
      </c>
      <c r="I89" s="11">
        <v>1.9073399410447656</v>
      </c>
      <c r="J89" s="15">
        <v>3.5717008373321208</v>
      </c>
      <c r="K89" s="16">
        <v>185.902911406562</v>
      </c>
      <c r="L89" s="16">
        <v>104.49496022492924</v>
      </c>
      <c r="M89" s="14">
        <v>1.911672849662845E-3</v>
      </c>
      <c r="N89" s="18">
        <v>0.33425089881594466</v>
      </c>
      <c r="O89" s="18">
        <v>6.6466592974126992E-2</v>
      </c>
      <c r="P89" s="12">
        <v>0.58064337505873898</v>
      </c>
      <c r="Q89" s="19">
        <v>0.351197620501501</v>
      </c>
      <c r="R89" s="138"/>
      <c r="S89" s="20">
        <v>12.894191806245644</v>
      </c>
      <c r="T89" s="21">
        <v>1.0264349539474096</v>
      </c>
      <c r="U89" s="185"/>
      <c r="V89" s="194"/>
      <c r="W89" s="256">
        <v>13.478988903278843</v>
      </c>
      <c r="X89" s="257">
        <v>0.37603250381069714</v>
      </c>
      <c r="Y89" s="20">
        <v>13.393926638022519</v>
      </c>
      <c r="Z89" s="21">
        <v>0.44426179338332128</v>
      </c>
      <c r="AA89" s="20" t="e">
        <v>#NUM!</v>
      </c>
      <c r="AB89" s="21" t="e">
        <v>#NUM!</v>
      </c>
      <c r="AC89" s="20">
        <v>7.8100567620450922</v>
      </c>
      <c r="AD89" s="21">
        <v>10.783286657209851</v>
      </c>
      <c r="AE89" s="20">
        <v>14.34427342946103</v>
      </c>
      <c r="AF89" s="21">
        <v>1.3414172726275566</v>
      </c>
      <c r="AG89" s="20">
        <v>-270.11381688448387</v>
      </c>
      <c r="AH89" s="21">
        <v>286.58358547450172</v>
      </c>
      <c r="AI89" s="23" t="e">
        <v>#NUM!</v>
      </c>
      <c r="AJ89" s="24">
        <v>7.0993481243419865E-4</v>
      </c>
      <c r="AK89" s="16">
        <v>9.3549061651368941</v>
      </c>
      <c r="AL89" s="25">
        <v>460.69264410147986</v>
      </c>
      <c r="AM89" s="11">
        <v>2.7445079460343558</v>
      </c>
      <c r="AN89" s="10">
        <v>7.4548025202921558E-2</v>
      </c>
      <c r="AO89" s="11">
        <v>5.228269260264887</v>
      </c>
      <c r="AP89" s="25">
        <v>499.44729628945231</v>
      </c>
      <c r="AQ89" s="11">
        <v>7.9684082190285288</v>
      </c>
      <c r="AR89" s="12">
        <v>1.0449520691129066E-2</v>
      </c>
      <c r="AS89" s="11">
        <v>592.76358624651652</v>
      </c>
      <c r="AT89" s="123">
        <f t="shared" si="20"/>
        <v>6.1940953594308429E-2</v>
      </c>
      <c r="AU89" s="10">
        <v>2.8847486483496317E-3</v>
      </c>
      <c r="AV89" s="11">
        <v>592.81714272562704</v>
      </c>
      <c r="AW89" s="13">
        <v>2.0022132613977646E-3</v>
      </c>
      <c r="AX89" s="11">
        <v>7.9684082190285288</v>
      </c>
      <c r="AY89" s="124">
        <f t="shared" ref="AY89:AY102" si="21">AW89/100*AX89</f>
        <v>1.5954452608369865E-4</v>
      </c>
      <c r="AZ89" s="17">
        <v>1.3441595468025355E-2</v>
      </c>
      <c r="BA89" s="206">
        <v>13.39</v>
      </c>
      <c r="BB89" s="207">
        <v>0.88</v>
      </c>
      <c r="BC89" s="25">
        <v>480.79399804940226</v>
      </c>
      <c r="BD89" s="11">
        <v>3.3203368503487756</v>
      </c>
      <c r="BE89" s="10">
        <v>4.1301262453650421E-2</v>
      </c>
      <c r="BF89" s="11">
        <v>11.279850846457773</v>
      </c>
      <c r="BG89" s="10">
        <v>1.1844195414694402E-2</v>
      </c>
      <c r="BH89" s="16">
        <v>12.246400898490236</v>
      </c>
      <c r="BI89" s="63">
        <v>2.0798928523588778E-3</v>
      </c>
      <c r="BJ89" s="11">
        <v>3.3203368503487756</v>
      </c>
      <c r="BL89" s="13">
        <f t="shared" ref="BL89:BL102" si="22">EXP(1000000*$BL$2*W89)-1</f>
        <v>2.0932628343881543E-3</v>
      </c>
      <c r="BM89" s="63">
        <f t="shared" ref="BM89:BM102" si="23">EXP(1000000*$BL$2*X89)-1</f>
        <v>5.8337840756594872E-5</v>
      </c>
      <c r="BN89" s="12">
        <v>1.0449520691129066E-2</v>
      </c>
      <c r="BO89" s="3">
        <v>6.1940953594308429E-2</v>
      </c>
      <c r="BQ89" s="6">
        <v>0</v>
      </c>
    </row>
    <row r="90" spans="1:70" s="3" customFormat="1" ht="14.1" customHeight="1">
      <c r="A90" s="172" t="s">
        <v>344</v>
      </c>
      <c r="B90" s="8">
        <v>4.0102264236007911E-3</v>
      </c>
      <c r="C90" s="16">
        <v>194.12622474823175</v>
      </c>
      <c r="D90" s="10">
        <v>8.8087894319443999E-2</v>
      </c>
      <c r="E90" s="11">
        <v>12.665444116672253</v>
      </c>
      <c r="F90" s="12">
        <v>0.23740869558805019</v>
      </c>
      <c r="G90" s="11">
        <v>9.4963286752662324</v>
      </c>
      <c r="H90" s="13">
        <v>5.273109442550575E-3</v>
      </c>
      <c r="I90" s="11">
        <v>2.5228319477919818</v>
      </c>
      <c r="J90" s="15">
        <v>5.2857200129954842</v>
      </c>
      <c r="K90" s="16">
        <v>115.622699955933</v>
      </c>
      <c r="L90" s="16">
        <v>56.069190793894286</v>
      </c>
      <c r="M90" s="14">
        <v>2.8290632110472627E-3</v>
      </c>
      <c r="N90" s="18">
        <v>0.20440475551765347</v>
      </c>
      <c r="O90" s="18">
        <v>2.7935796415812938E-2</v>
      </c>
      <c r="P90" s="12">
        <v>0.50093514605840805</v>
      </c>
      <c r="Q90" s="19">
        <v>0.48250892649177901</v>
      </c>
      <c r="R90" s="140"/>
      <c r="S90" s="20">
        <v>12.944879044736897</v>
      </c>
      <c r="T90" s="21">
        <v>2.057172218835007</v>
      </c>
      <c r="U90" s="185"/>
      <c r="V90" s="194"/>
      <c r="W90" s="256">
        <v>13.253372814100365</v>
      </c>
      <c r="X90" s="258">
        <v>0.37606757217604442</v>
      </c>
      <c r="Y90" s="20">
        <v>13.422115481816585</v>
      </c>
      <c r="Z90" s="21">
        <v>0.40396019850324905</v>
      </c>
      <c r="AA90" s="20" t="e">
        <v>#NUM!</v>
      </c>
      <c r="AB90" s="21" t="e">
        <v>#NUM!</v>
      </c>
      <c r="AC90" s="20">
        <v>7.2410164472900052</v>
      </c>
      <c r="AD90" s="21">
        <v>26.347552940858918</v>
      </c>
      <c r="AE90" s="20">
        <v>11.236747965154501</v>
      </c>
      <c r="AF90" s="21">
        <v>2.9055500227714481</v>
      </c>
      <c r="AG90" s="20">
        <v>461.84441802659171</v>
      </c>
      <c r="AH90" s="21">
        <v>451.65609605510622</v>
      </c>
      <c r="AI90" s="23" t="e">
        <v>#NUM!</v>
      </c>
      <c r="AJ90" s="24">
        <v>5.5609266780565214E-4</v>
      </c>
      <c r="AK90" s="16">
        <v>25.864758732740011</v>
      </c>
      <c r="AL90" s="25">
        <v>460.21496531099945</v>
      </c>
      <c r="AM90" s="11">
        <v>2.4167615613049631</v>
      </c>
      <c r="AN90" s="10">
        <v>8.8087894319443999E-2</v>
      </c>
      <c r="AO90" s="11">
        <v>12.665444116672253</v>
      </c>
      <c r="AP90" s="25">
        <v>497.48969353227096</v>
      </c>
      <c r="AQ90" s="11">
        <v>15.907745297468921</v>
      </c>
      <c r="AR90" s="12">
        <v>2.746977969551383E-2</v>
      </c>
      <c r="AS90" s="11">
        <v>465.15529932483116</v>
      </c>
      <c r="AT90" s="123">
        <f t="shared" si="20"/>
        <v>0.12777713596653906</v>
      </c>
      <c r="AU90" s="10">
        <v>7.6132898302379778E-3</v>
      </c>
      <c r="AV90" s="11">
        <v>465.4272326050791</v>
      </c>
      <c r="AW90" s="13">
        <v>2.0100918933612689E-3</v>
      </c>
      <c r="AX90" s="11">
        <v>15.907745297468921</v>
      </c>
      <c r="AY90" s="124">
        <f t="shared" si="21"/>
        <v>3.1976029864098124E-4</v>
      </c>
      <c r="AZ90" s="17">
        <v>3.4178802147932855E-2</v>
      </c>
      <c r="BA90" s="208">
        <v>13.25</v>
      </c>
      <c r="BB90" s="209">
        <v>0.78</v>
      </c>
      <c r="BC90" s="25">
        <v>479.78319527567339</v>
      </c>
      <c r="BD90" s="11">
        <v>3.0127954784466113</v>
      </c>
      <c r="BE90" s="10">
        <v>5.6265014218359638E-2</v>
      </c>
      <c r="BF90" s="11">
        <v>20.375925569047443</v>
      </c>
      <c r="BG90" s="10">
        <v>1.616942868532514E-2</v>
      </c>
      <c r="BH90" s="16">
        <v>21.323125508815917</v>
      </c>
      <c r="BI90" s="63">
        <v>2.0842747512768156E-3</v>
      </c>
      <c r="BJ90" s="11">
        <v>3.0127954784466113</v>
      </c>
      <c r="BL90" s="13">
        <f t="shared" si="22"/>
        <v>2.0581890275817027E-3</v>
      </c>
      <c r="BM90" s="63">
        <f t="shared" si="23"/>
        <v>5.8343281436057381E-5</v>
      </c>
      <c r="BN90" s="12">
        <v>2.746977969551383E-2</v>
      </c>
      <c r="BO90" s="3">
        <v>0.12777713596653906</v>
      </c>
      <c r="BQ90" s="6">
        <v>0</v>
      </c>
    </row>
    <row r="91" spans="1:70" s="3" customFormat="1" ht="14.1" customHeight="1">
      <c r="A91" s="172" t="s">
        <v>345</v>
      </c>
      <c r="B91" s="8">
        <v>6.9655642134665004E-4</v>
      </c>
      <c r="C91" s="16">
        <v>798.30526448690182</v>
      </c>
      <c r="D91" s="10">
        <v>4.6178675131913226E-2</v>
      </c>
      <c r="E91" s="11">
        <v>8.3989363193232336</v>
      </c>
      <c r="F91" s="12">
        <v>0.18292221208904244</v>
      </c>
      <c r="G91" s="11">
        <v>9.6667903318365926</v>
      </c>
      <c r="H91" s="13">
        <v>5.5257057121582869E-3</v>
      </c>
      <c r="I91" s="11">
        <v>4.4416610380274317</v>
      </c>
      <c r="J91" s="15">
        <v>-1.9480201750216818E-2</v>
      </c>
      <c r="K91" s="16">
        <v>143.31145278103</v>
      </c>
      <c r="L91" s="16">
        <v>67.497709988267758</v>
      </c>
      <c r="M91" s="14">
        <v>-1.0427186533670028E-5</v>
      </c>
      <c r="N91" s="18">
        <v>0.26538678977459063</v>
      </c>
      <c r="O91" s="18">
        <v>4.911473670742595E-2</v>
      </c>
      <c r="P91" s="12">
        <v>0.48652869721735198</v>
      </c>
      <c r="Q91" s="19">
        <v>0.44925469730594603</v>
      </c>
      <c r="R91" s="140"/>
      <c r="S91" s="20">
        <v>13.698994246558261</v>
      </c>
      <c r="T91" s="21">
        <v>1.6141112028637572</v>
      </c>
      <c r="U91" s="185"/>
      <c r="V91" s="194"/>
      <c r="W91" s="256">
        <v>13.882118317401224</v>
      </c>
      <c r="X91" s="258">
        <v>0.74163537983054795</v>
      </c>
      <c r="Y91" s="20">
        <v>13.677280030112282</v>
      </c>
      <c r="Z91" s="21">
        <v>0.81132587622864283</v>
      </c>
      <c r="AA91" s="20">
        <v>-650.69408652052459</v>
      </c>
      <c r="AB91" s="21">
        <v>6484.2881827131559</v>
      </c>
      <c r="AC91" s="20">
        <v>13.966829650526872</v>
      </c>
      <c r="AD91" s="21">
        <v>19.268122288277883</v>
      </c>
      <c r="AE91" s="20">
        <v>16.408583200848572</v>
      </c>
      <c r="AF91" s="21">
        <v>2.0261606738614857</v>
      </c>
      <c r="AG91" s="20">
        <v>-751.35323048479722</v>
      </c>
      <c r="AH91" s="21">
        <v>361.80316317497881</v>
      </c>
      <c r="AI91" s="23">
        <v>102.21568291483827</v>
      </c>
      <c r="AJ91" s="24">
        <v>8.1214426456632793E-4</v>
      </c>
      <c r="AK91" s="16">
        <v>12.353188534260379</v>
      </c>
      <c r="AL91" s="25">
        <v>463.95873380072754</v>
      </c>
      <c r="AM91" s="11">
        <v>5.323757873305178</v>
      </c>
      <c r="AN91" s="10">
        <v>4.6178675131913226E-2</v>
      </c>
      <c r="AO91" s="11">
        <v>8.3989363193232336</v>
      </c>
      <c r="AP91" s="25">
        <v>470.07590447988429</v>
      </c>
      <c r="AQ91" s="11">
        <v>11.795222480897705</v>
      </c>
      <c r="AR91" s="12">
        <v>3.5757478829876545E-2</v>
      </c>
      <c r="AS91" s="11">
        <v>235.9824857900945</v>
      </c>
      <c r="AT91" s="123">
        <f t="shared" si="20"/>
        <v>8.4381387398609467E-2</v>
      </c>
      <c r="AU91" s="10">
        <v>1.0488181023697534E-2</v>
      </c>
      <c r="AV91" s="11">
        <v>236.27708495121999</v>
      </c>
      <c r="AW91" s="13">
        <v>2.1273160152857663E-3</v>
      </c>
      <c r="AX91" s="11">
        <v>11.795222480897705</v>
      </c>
      <c r="AY91" s="124">
        <f t="shared" si="21"/>
        <v>2.5092165687472392E-4</v>
      </c>
      <c r="AZ91" s="17">
        <v>4.992114441962435E-2</v>
      </c>
      <c r="BA91" s="208">
        <v>13.67</v>
      </c>
      <c r="BB91" s="209">
        <v>1.61</v>
      </c>
      <c r="BC91" s="25">
        <v>470.8229959583893</v>
      </c>
      <c r="BD91" s="11">
        <v>5.9382192146920945</v>
      </c>
      <c r="BE91" s="10">
        <v>3.4484735700506669E-2</v>
      </c>
      <c r="BF91" s="11">
        <v>12.886921223935403</v>
      </c>
      <c r="BG91" s="10">
        <v>1.0098817175884242E-2</v>
      </c>
      <c r="BH91" s="16">
        <v>13.725134094292054</v>
      </c>
      <c r="BI91" s="63">
        <v>2.1239404374555626E-3</v>
      </c>
      <c r="BJ91" s="11">
        <v>5.9382192146920945</v>
      </c>
      <c r="BL91" s="13">
        <f t="shared" si="22"/>
        <v>2.1559355490807786E-3</v>
      </c>
      <c r="BM91" s="63">
        <f t="shared" si="23"/>
        <v>1.1506088769208667E-4</v>
      </c>
      <c r="BN91" s="12">
        <v>3.5757478829876545E-2</v>
      </c>
      <c r="BO91" s="3">
        <v>8.4381387398609467E-2</v>
      </c>
      <c r="BQ91" s="6">
        <v>0</v>
      </c>
    </row>
    <row r="92" spans="1:70" s="3" customFormat="1" ht="14.1" customHeight="1">
      <c r="A92" s="172" t="s">
        <v>346</v>
      </c>
      <c r="B92" s="8">
        <v>-3.6417304221960886E-4</v>
      </c>
      <c r="C92" s="16">
        <v>895.68560214921001</v>
      </c>
      <c r="D92" s="10">
        <v>6.282816159042276E-2</v>
      </c>
      <c r="E92" s="11">
        <v>5.4258129526523282</v>
      </c>
      <c r="F92" s="12">
        <v>0.25692437030786824</v>
      </c>
      <c r="G92" s="11">
        <v>6.3125321144069879</v>
      </c>
      <c r="H92" s="13">
        <v>5.3940762296104351E-3</v>
      </c>
      <c r="I92" s="11">
        <v>1.7671892618453926</v>
      </c>
      <c r="J92" s="15">
        <v>2.0874825331352893</v>
      </c>
      <c r="K92" s="16">
        <v>215.62390999353599</v>
      </c>
      <c r="L92" s="16">
        <v>126.05439915260575</v>
      </c>
      <c r="M92" s="14">
        <v>1.1173688054096987E-3</v>
      </c>
      <c r="N92" s="18">
        <v>0.39825783807820181</v>
      </c>
      <c r="O92" s="18">
        <v>8.7804459471056556E-2</v>
      </c>
      <c r="P92" s="12">
        <v>0.60389496845941304</v>
      </c>
      <c r="Q92" s="19">
        <v>0.31991860345827799</v>
      </c>
      <c r="R92" s="140"/>
      <c r="S92" s="20">
        <v>14.237026902331616</v>
      </c>
      <c r="T92" s="21">
        <v>1.0715583035276774</v>
      </c>
      <c r="U92" s="185"/>
      <c r="V92" s="194"/>
      <c r="W92" s="256">
        <v>13.846052348624497</v>
      </c>
      <c r="X92" s="258">
        <v>0.62390306740754486</v>
      </c>
      <c r="Y92" s="20">
        <v>13.654963492066864</v>
      </c>
      <c r="Z92" s="21">
        <v>0.71497180785616288</v>
      </c>
      <c r="AA92" s="20">
        <v>869.35282881476746</v>
      </c>
      <c r="AB92" s="21">
        <v>1420.1688916110043</v>
      </c>
      <c r="AC92" s="20">
        <v>19.907409866217154</v>
      </c>
      <c r="AD92" s="21">
        <v>9.3729940493552686</v>
      </c>
      <c r="AE92" s="20">
        <v>15.707765139341301</v>
      </c>
      <c r="AF92" s="21">
        <v>1.3948372822834707</v>
      </c>
      <c r="AG92" s="20">
        <v>-689.24999900563955</v>
      </c>
      <c r="AH92" s="21">
        <v>348.32807902374236</v>
      </c>
      <c r="AI92" s="23">
        <v>98.468596183872464</v>
      </c>
      <c r="AJ92" s="24">
        <v>7.7744373310539849E-4</v>
      </c>
      <c r="AK92" s="16">
        <v>8.8833728617711962</v>
      </c>
      <c r="AL92" s="25">
        <v>455.36952848644148</v>
      </c>
      <c r="AM92" s="11">
        <v>4.4877446714827478</v>
      </c>
      <c r="AN92" s="10">
        <v>6.282816159042276E-2</v>
      </c>
      <c r="AO92" s="11">
        <v>5.4258129526523282</v>
      </c>
      <c r="AP92" s="25">
        <v>452.29234537960247</v>
      </c>
      <c r="AQ92" s="11">
        <v>7.5348738522719714</v>
      </c>
      <c r="AR92" s="12">
        <v>6.805681328549805E-2</v>
      </c>
      <c r="AS92" s="11">
        <v>68.529327691479224</v>
      </c>
      <c r="AT92" s="123">
        <f t="shared" si="20"/>
        <v>4.6638876592797127E-2</v>
      </c>
      <c r="AU92" s="10">
        <v>2.0746920684516314E-2</v>
      </c>
      <c r="AV92" s="11">
        <v>68.942317032543912</v>
      </c>
      <c r="AW92" s="13">
        <v>2.2109593722191216E-3</v>
      </c>
      <c r="AX92" s="11">
        <v>7.5348738522719714</v>
      </c>
      <c r="AY92" s="124">
        <f t="shared" si="21"/>
        <v>1.6659299962169515E-4</v>
      </c>
      <c r="AZ92" s="17">
        <v>0.10929243716475569</v>
      </c>
      <c r="BA92" s="208">
        <v>13.64</v>
      </c>
      <c r="BB92" s="209">
        <v>1.42</v>
      </c>
      <c r="BC92" s="25">
        <v>471.59328653382454</v>
      </c>
      <c r="BD92" s="11">
        <v>5.2415322209891713</v>
      </c>
      <c r="BE92" s="10">
        <v>3.526126775612004E-2</v>
      </c>
      <c r="BF92" s="11">
        <v>12.573155208869391</v>
      </c>
      <c r="BG92" s="10">
        <v>1.0309357102913554E-2</v>
      </c>
      <c r="BH92" s="16">
        <v>13.456107716143494</v>
      </c>
      <c r="BI92" s="63">
        <v>2.1204712377267398E-3</v>
      </c>
      <c r="BJ92" s="11">
        <v>5.2415322209891713</v>
      </c>
      <c r="BL92" s="13">
        <f t="shared" si="22"/>
        <v>2.1503283756765246E-3</v>
      </c>
      <c r="BM92" s="63">
        <f t="shared" si="23"/>
        <v>9.6794445272996299E-5</v>
      </c>
      <c r="BN92" s="12">
        <v>6.805681328549805E-2</v>
      </c>
      <c r="BO92" s="3">
        <v>4.6638876592797127E-2</v>
      </c>
      <c r="BQ92" s="6">
        <v>0</v>
      </c>
    </row>
    <row r="93" spans="1:70" s="3" customFormat="1" ht="14.1" customHeight="1">
      <c r="A93" s="174" t="s">
        <v>347</v>
      </c>
      <c r="B93" s="8">
        <v>8.1027082458529631E-3</v>
      </c>
      <c r="C93" s="16">
        <v>90.649510485722104</v>
      </c>
      <c r="D93" s="10">
        <v>4.960023505109673E-2</v>
      </c>
      <c r="E93" s="11">
        <v>8.8622412659171879</v>
      </c>
      <c r="F93" s="12">
        <v>0.19222112012070933</v>
      </c>
      <c r="G93" s="11">
        <v>10.334070328940564</v>
      </c>
      <c r="H93" s="13">
        <v>5.1647995111262866E-3</v>
      </c>
      <c r="I93" s="11">
        <v>2.4011003987259647</v>
      </c>
      <c r="J93" s="15">
        <v>0.41286657877756777</v>
      </c>
      <c r="K93" s="16">
        <v>131.551190162365</v>
      </c>
      <c r="L93" s="16">
        <v>60.017746485827686</v>
      </c>
      <c r="M93" s="14">
        <v>2.20995495099734E-4</v>
      </c>
      <c r="N93" s="18">
        <v>0.24814970844805487</v>
      </c>
      <c r="O93" s="18">
        <v>4.6216129237356081E-2</v>
      </c>
      <c r="P93" s="12">
        <v>0.47128674429581002</v>
      </c>
      <c r="Q93" s="19">
        <v>0.47362573461728003</v>
      </c>
      <c r="R93" s="140"/>
      <c r="S93" s="20">
        <v>12.05175165264399</v>
      </c>
      <c r="T93" s="21">
        <v>1.9654664875993859</v>
      </c>
      <c r="U93" s="185"/>
      <c r="V93" s="194"/>
      <c r="W93" s="256">
        <v>14.140592821030911</v>
      </c>
      <c r="X93" s="258">
        <v>0.32571971380834852</v>
      </c>
      <c r="Y93" s="20">
        <v>13.888072630826509</v>
      </c>
      <c r="Z93" s="21">
        <v>0.37376119147654335</v>
      </c>
      <c r="AA93" s="20">
        <v>1441.1167034610796</v>
      </c>
      <c r="AB93" s="21">
        <v>929.8175261785625</v>
      </c>
      <c r="AC93" s="20">
        <v>-11.403308845995088</v>
      </c>
      <c r="AD93" s="21">
        <v>-26.854926575186074</v>
      </c>
      <c r="AE93" s="20">
        <v>17.364085653052918</v>
      </c>
      <c r="AF93" s="21">
        <v>2.1354570865981848</v>
      </c>
      <c r="AG93" s="20">
        <v>-970.54492218537098</v>
      </c>
      <c r="AH93" s="21">
        <v>428.48074223487629</v>
      </c>
      <c r="AI93" s="23">
        <v>99.253019764897743</v>
      </c>
      <c r="AJ93" s="24">
        <v>8.5945725959413188E-4</v>
      </c>
      <c r="AK93" s="16">
        <v>12.303409079790896</v>
      </c>
      <c r="AL93" s="25">
        <v>453.50012140556402</v>
      </c>
      <c r="AM93" s="11">
        <v>2.2364765907659097</v>
      </c>
      <c r="AN93" s="10">
        <v>4.960023505109673E-2</v>
      </c>
      <c r="AO93" s="11">
        <v>8.8622412659171879</v>
      </c>
      <c r="AP93" s="25">
        <v>534.39453197350838</v>
      </c>
      <c r="AQ93" s="11">
        <v>16.32380390881525</v>
      </c>
      <c r="AR93" s="12">
        <v>9.0779151660576762E-2</v>
      </c>
      <c r="AS93" s="11">
        <v>48.789828586136416</v>
      </c>
      <c r="AT93" s="123">
        <f t="shared" si="20"/>
        <v>4.4290992487144215E-2</v>
      </c>
      <c r="AU93" s="10">
        <v>2.3422076166716491E-2</v>
      </c>
      <c r="AV93" s="11">
        <v>51.448167581732449</v>
      </c>
      <c r="AW93" s="13">
        <v>1.8712766320924353E-3</v>
      </c>
      <c r="AX93" s="11">
        <v>16.32380390881525</v>
      </c>
      <c r="AY93" s="124">
        <f t="shared" si="21"/>
        <v>3.0546352801425131E-4</v>
      </c>
      <c r="AZ93" s="17">
        <v>0.3172864005872057</v>
      </c>
      <c r="BA93" s="208">
        <v>13.88</v>
      </c>
      <c r="BB93" s="209">
        <v>0.75</v>
      </c>
      <c r="BC93" s="25">
        <v>463.66928013175743</v>
      </c>
      <c r="BD93" s="11">
        <v>2.6941387704585043</v>
      </c>
      <c r="BE93" s="10">
        <v>3.1953277055677763E-2</v>
      </c>
      <c r="BF93" s="11">
        <v>14.548225939786361</v>
      </c>
      <c r="BG93" s="10">
        <v>9.5018540783743752E-3</v>
      </c>
      <c r="BH93" s="16">
        <v>15.548361072925228</v>
      </c>
      <c r="BI93" s="63">
        <v>2.1567096265593388E-3</v>
      </c>
      <c r="BJ93" s="11">
        <v>2.6941387704585043</v>
      </c>
      <c r="BL93" s="13">
        <f t="shared" si="22"/>
        <v>2.1961214784860239E-3</v>
      </c>
      <c r="BM93" s="63">
        <f t="shared" si="23"/>
        <v>5.0532096148137029E-5</v>
      </c>
      <c r="BN93" s="12">
        <v>9.0779151660576762E-2</v>
      </c>
      <c r="BO93" s="3">
        <v>4.4290992487144215E-2</v>
      </c>
      <c r="BQ93" s="6">
        <v>0</v>
      </c>
    </row>
    <row r="94" spans="1:70" s="3" customFormat="1" ht="14.1" customHeight="1">
      <c r="A94" s="172" t="s">
        <v>348</v>
      </c>
      <c r="B94" s="8">
        <v>1.731286839688716E-3</v>
      </c>
      <c r="C94" s="16">
        <v>270.66621942693371</v>
      </c>
      <c r="D94" s="10">
        <v>6.0787423631660023E-2</v>
      </c>
      <c r="E94" s="11">
        <v>6.5885647323501173</v>
      </c>
      <c r="F94" s="12">
        <v>0.17900054261493592</v>
      </c>
      <c r="G94" s="11">
        <v>8.8332417756755692</v>
      </c>
      <c r="H94" s="13">
        <v>5.3903854191057173E-3</v>
      </c>
      <c r="I94" s="11">
        <v>2.098536231032551</v>
      </c>
      <c r="J94" s="15">
        <v>1.8290234288848501</v>
      </c>
      <c r="K94" s="16">
        <v>154.11720661355699</v>
      </c>
      <c r="L94" s="16">
        <v>76.552510015797637</v>
      </c>
      <c r="M94" s="14">
        <v>9.7902314934817454E-4</v>
      </c>
      <c r="N94" s="18">
        <v>0.28653005379606705</v>
      </c>
      <c r="O94" s="18">
        <v>4.1614820933699045E-2</v>
      </c>
      <c r="P94" s="12">
        <v>0.51310781309841602</v>
      </c>
      <c r="Q94" s="19">
        <v>0.40654105024607601</v>
      </c>
      <c r="R94" s="140"/>
      <c r="S94" s="20">
        <v>13.737859851463847</v>
      </c>
      <c r="T94" s="21">
        <v>1.2644068690118797</v>
      </c>
      <c r="U94" s="185"/>
      <c r="V94" s="194"/>
      <c r="W94" s="256">
        <v>13.937168047526358</v>
      </c>
      <c r="X94" s="258">
        <v>0.25328863121160833</v>
      </c>
      <c r="Y94" s="20">
        <v>14.081216221886338</v>
      </c>
      <c r="Z94" s="21">
        <v>0.29423319814204901</v>
      </c>
      <c r="AA94" s="20">
        <v>-721.34879381004373</v>
      </c>
      <c r="AB94" s="21">
        <v>5814.0548603520128</v>
      </c>
      <c r="AC94" s="20">
        <v>9.739316652416548</v>
      </c>
      <c r="AD94" s="21">
        <v>15.72576964569576</v>
      </c>
      <c r="AE94" s="20">
        <v>12.259746068594209</v>
      </c>
      <c r="AF94" s="21">
        <v>1.4552017758549649</v>
      </c>
      <c r="AG94" s="20">
        <v>387.72773909506759</v>
      </c>
      <c r="AH94" s="21">
        <v>170.30480855009785</v>
      </c>
      <c r="AI94" s="23">
        <v>102.01515595936215</v>
      </c>
      <c r="AJ94" s="24">
        <v>6.067349259608612E-4</v>
      </c>
      <c r="AK94" s="16">
        <v>11.873354793200688</v>
      </c>
      <c r="AL94" s="25">
        <v>453.58347355361479</v>
      </c>
      <c r="AM94" s="11">
        <v>1.7438995835864917</v>
      </c>
      <c r="AN94" s="10">
        <v>6.0787423631660023E-2</v>
      </c>
      <c r="AO94" s="11">
        <v>6.5885647323501173</v>
      </c>
      <c r="AP94" s="25">
        <v>468.74460516585231</v>
      </c>
      <c r="AQ94" s="11">
        <v>9.213623088339304</v>
      </c>
      <c r="AR94" s="12">
        <v>3.4856459570111402E-2</v>
      </c>
      <c r="AS94" s="11">
        <v>208.42721293281994</v>
      </c>
      <c r="AT94" s="123">
        <f t="shared" si="20"/>
        <v>7.2650347209038388E-2</v>
      </c>
      <c r="AU94" s="10">
        <v>1.0252936444626359E-2</v>
      </c>
      <c r="AV94" s="11">
        <v>208.6307598158935</v>
      </c>
      <c r="AW94" s="13">
        <v>2.1333578861055429E-3</v>
      </c>
      <c r="AX94" s="11">
        <v>9.213623088339304</v>
      </c>
      <c r="AY94" s="124">
        <f t="shared" si="21"/>
        <v>1.9655955475112762E-4</v>
      </c>
      <c r="AZ94" s="17">
        <v>4.4162342582991496E-2</v>
      </c>
      <c r="BA94" s="208">
        <v>13.95</v>
      </c>
      <c r="BB94" s="209">
        <v>0.57999999999999996</v>
      </c>
      <c r="BC94" s="25">
        <v>457.30255368010734</v>
      </c>
      <c r="BD94" s="11">
        <v>2.0918269021585485</v>
      </c>
      <c r="BE94" s="10">
        <v>5.4426464860993083E-2</v>
      </c>
      <c r="BF94" s="11">
        <v>7.584493698732083</v>
      </c>
      <c r="BG94" s="10">
        <v>1.6409969536892537E-2</v>
      </c>
      <c r="BH94" s="16">
        <v>8.3581546922057974</v>
      </c>
      <c r="BI94" s="63">
        <v>2.1867360939766822E-3</v>
      </c>
      <c r="BJ94" s="11">
        <v>2.0918269021585485</v>
      </c>
      <c r="BL94" s="13">
        <f t="shared" si="22"/>
        <v>2.1644941868979028E-3</v>
      </c>
      <c r="BM94" s="63">
        <f t="shared" si="23"/>
        <v>3.9294930618272161E-5</v>
      </c>
      <c r="BN94" s="12">
        <v>3.4856459570111402E-2</v>
      </c>
      <c r="BO94" s="3">
        <v>7.2650347209038388E-2</v>
      </c>
      <c r="BQ94" s="6">
        <v>0</v>
      </c>
    </row>
    <row r="95" spans="1:70" s="3" customFormat="1" ht="14.1" customHeight="1">
      <c r="A95" s="172" t="s">
        <v>350</v>
      </c>
      <c r="B95" s="8">
        <v>5.0313291595841829E-3</v>
      </c>
      <c r="C95" s="16">
        <v>88.9137046272009</v>
      </c>
      <c r="D95" s="10">
        <v>7.7377281069345702E-2</v>
      </c>
      <c r="E95" s="11">
        <v>10.330171193018538</v>
      </c>
      <c r="F95" s="12">
        <v>0.20003170016265234</v>
      </c>
      <c r="G95" s="11">
        <v>14.09539106145793</v>
      </c>
      <c r="H95" s="13">
        <v>5.4850723423285567E-3</v>
      </c>
      <c r="I95" s="11">
        <v>3.6356626071330158</v>
      </c>
      <c r="J95" s="15">
        <v>3.9298323365318555</v>
      </c>
      <c r="K95" s="16">
        <v>158.022015002622</v>
      </c>
      <c r="L95" s="16">
        <v>79.624603652867663</v>
      </c>
      <c r="M95" s="14">
        <v>2.1033547107171899E-3</v>
      </c>
      <c r="N95" s="18">
        <v>0.28337038521560154</v>
      </c>
      <c r="O95" s="18">
        <v>3.5392824520880502E-2</v>
      </c>
      <c r="P95" s="12">
        <v>0.52051111721393695</v>
      </c>
      <c r="Q95" s="19">
        <v>0.40546990150915202</v>
      </c>
      <c r="R95" s="140"/>
      <c r="S95" s="20">
        <v>12.678641056334742</v>
      </c>
      <c r="T95" s="21">
        <v>1.2482016063155239</v>
      </c>
      <c r="U95" s="185"/>
      <c r="V95" s="194"/>
      <c r="W95" s="256">
        <v>13.443395878258508</v>
      </c>
      <c r="X95" s="258">
        <v>0.48646893384742662</v>
      </c>
      <c r="Y95" s="20">
        <v>13.741565032424393</v>
      </c>
      <c r="Z95" s="21">
        <v>0.56824979519247221</v>
      </c>
      <c r="AA95" s="20" t="e">
        <v>#NUM!</v>
      </c>
      <c r="AB95" s="21" t="e">
        <v>#NUM!</v>
      </c>
      <c r="AC95" s="20">
        <v>0.49032001706793521</v>
      </c>
      <c r="AD95" s="21">
        <v>14.57130233707106</v>
      </c>
      <c r="AE95" s="20">
        <v>10.025010351241251</v>
      </c>
      <c r="AF95" s="21">
        <v>2.4377665084145339</v>
      </c>
      <c r="AG95" s="20">
        <v>723.65902173871734</v>
      </c>
      <c r="AH95" s="21">
        <v>274.58892831665219</v>
      </c>
      <c r="AI95" s="23" t="e">
        <v>#NUM!</v>
      </c>
      <c r="AJ95" s="24">
        <v>4.9611040921004879E-4</v>
      </c>
      <c r="AK95" s="16">
        <v>24.322878717107919</v>
      </c>
      <c r="AL95" s="25">
        <v>460.19812754280144</v>
      </c>
      <c r="AM95" s="11">
        <v>3.4647754671462763</v>
      </c>
      <c r="AN95" s="10">
        <v>7.7377281069345702E-2</v>
      </c>
      <c r="AO95" s="11">
        <v>10.330171193018538</v>
      </c>
      <c r="AP95" s="25">
        <v>507.94694091976356</v>
      </c>
      <c r="AQ95" s="11">
        <v>9.854600887238842</v>
      </c>
      <c r="AR95" s="12">
        <v>1.3884822926841631E-3</v>
      </c>
      <c r="AS95" s="11">
        <v>5408.4095662455757</v>
      </c>
      <c r="AT95" s="123">
        <f t="shared" si="20"/>
        <v>7.5094809143156166E-2</v>
      </c>
      <c r="AU95" s="10">
        <v>3.7689751250127775E-4</v>
      </c>
      <c r="AV95" s="11">
        <v>5408.4185442156104</v>
      </c>
      <c r="AW95" s="13">
        <v>1.968709562832001E-3</v>
      </c>
      <c r="AX95" s="11">
        <v>9.854600887238842</v>
      </c>
      <c r="AY95" s="124">
        <f t="shared" si="21"/>
        <v>1.9400847004599829E-4</v>
      </c>
      <c r="AZ95" s="17">
        <v>1.8220854777924859E-3</v>
      </c>
      <c r="BA95" s="208">
        <v>13.43</v>
      </c>
      <c r="BB95" s="209">
        <v>1.08</v>
      </c>
      <c r="BC95" s="25">
        <v>468.61808137784561</v>
      </c>
      <c r="BD95" s="11">
        <v>4.1396716224374801</v>
      </c>
      <c r="BE95" s="10">
        <v>6.3487844989447442E-2</v>
      </c>
      <c r="BF95" s="11">
        <v>12.944504047835572</v>
      </c>
      <c r="BG95" s="10">
        <v>1.8679825672554284E-2</v>
      </c>
      <c r="BH95" s="16">
        <v>14.340708731642394</v>
      </c>
      <c r="BI95" s="63">
        <v>2.1339338786496853E-3</v>
      </c>
      <c r="BJ95" s="11">
        <v>4.1396716224374801</v>
      </c>
      <c r="BL95" s="13">
        <f t="shared" si="22"/>
        <v>2.0877295353729508E-3</v>
      </c>
      <c r="BM95" s="63">
        <f t="shared" si="23"/>
        <v>7.5471641468149997E-5</v>
      </c>
      <c r="BN95" s="12">
        <v>1.3884822926841631E-3</v>
      </c>
      <c r="BO95" s="3">
        <v>7.5094809143156166E-2</v>
      </c>
      <c r="BQ95" s="6">
        <v>0</v>
      </c>
    </row>
    <row r="96" spans="1:70" s="3" customFormat="1" ht="14.1" customHeight="1">
      <c r="A96" s="172" t="s">
        <v>349</v>
      </c>
      <c r="B96" s="8">
        <v>2.1050205932208483E-3</v>
      </c>
      <c r="C96" s="16">
        <v>300.28422288376044</v>
      </c>
      <c r="D96" s="10">
        <v>5.6067948632968108E-2</v>
      </c>
      <c r="E96" s="11">
        <v>7.8967082258104684</v>
      </c>
      <c r="F96" s="12">
        <v>0.23811993149276389</v>
      </c>
      <c r="G96" s="11">
        <v>8.6159509833538124</v>
      </c>
      <c r="H96" s="13">
        <v>5.0667253966892103E-3</v>
      </c>
      <c r="I96" s="11">
        <v>2.3301591647255373</v>
      </c>
      <c r="J96" s="15">
        <v>1.2326377485885072</v>
      </c>
      <c r="K96" s="16">
        <v>134.871437793502</v>
      </c>
      <c r="L96" s="16">
        <v>68.307812657614051</v>
      </c>
      <c r="M96" s="14">
        <v>6.5979520632184255E-4</v>
      </c>
      <c r="N96" s="18">
        <v>0.24452875333766844</v>
      </c>
      <c r="O96" s="18">
        <v>5.3159527985075353E-2</v>
      </c>
      <c r="P96" s="12">
        <v>0.52317949322488</v>
      </c>
      <c r="Q96" s="19">
        <v>0.43672990507534698</v>
      </c>
      <c r="R96" s="140"/>
      <c r="S96" s="20">
        <v>13.220626598965394</v>
      </c>
      <c r="T96" s="21">
        <v>1.6367876865257101</v>
      </c>
      <c r="U96" s="185"/>
      <c r="V96" s="194"/>
      <c r="W96" s="256">
        <v>13.591802905855589</v>
      </c>
      <c r="X96" s="258">
        <v>0.22766736255639627</v>
      </c>
      <c r="Y96" s="20">
        <v>13.244667883415438</v>
      </c>
      <c r="Z96" s="21">
        <v>0.28013872814140311</v>
      </c>
      <c r="AA96" s="20" t="e">
        <v>#NUM!</v>
      </c>
      <c r="AB96" s="21" t="e">
        <v>#NUM!</v>
      </c>
      <c r="AC96" s="20">
        <v>12.946556077351099</v>
      </c>
      <c r="AD96" s="21">
        <v>20.163185782278664</v>
      </c>
      <c r="AE96" s="20">
        <v>17.54877429075222</v>
      </c>
      <c r="AF96" s="21">
        <v>1.8184082809498365</v>
      </c>
      <c r="AG96" s="20" t="e">
        <v>#NUM!</v>
      </c>
      <c r="AH96" s="21" t="e">
        <v>#NUM!</v>
      </c>
      <c r="AI96" s="23" t="e">
        <v>#NUM!</v>
      </c>
      <c r="AJ96" s="24">
        <v>8.6860262499222074E-4</v>
      </c>
      <c r="AK96" s="16">
        <v>10.366523378529786</v>
      </c>
      <c r="AL96" s="25">
        <v>467.94700582371911</v>
      </c>
      <c r="AM96" s="11">
        <v>1.5773443137313898</v>
      </c>
      <c r="AN96" s="10">
        <v>5.6067948632968108E-2</v>
      </c>
      <c r="AO96" s="11">
        <v>7.8967082258104684</v>
      </c>
      <c r="AP96" s="25">
        <v>487.10294327318047</v>
      </c>
      <c r="AQ96" s="11">
        <v>12.393260264342066</v>
      </c>
      <c r="AR96" s="12">
        <v>2.4116908020269688E-2</v>
      </c>
      <c r="AS96" s="11">
        <v>414.55476241071977</v>
      </c>
      <c r="AT96" s="123">
        <f t="shared" si="20"/>
        <v>9.9977790744240819E-2</v>
      </c>
      <c r="AU96" s="10">
        <v>6.8265637146230516E-3</v>
      </c>
      <c r="AV96" s="11">
        <v>414.73997147295563</v>
      </c>
      <c r="AW96" s="13">
        <v>2.0529541317905217E-3</v>
      </c>
      <c r="AX96" s="11">
        <v>12.393260264342066</v>
      </c>
      <c r="AY96" s="124">
        <f t="shared" si="21"/>
        <v>2.5442794866036337E-4</v>
      </c>
      <c r="AZ96" s="17">
        <v>2.9882001053159173E-2</v>
      </c>
      <c r="BA96" s="208">
        <v>13.25</v>
      </c>
      <c r="BB96" s="209">
        <v>0.56000000000000005</v>
      </c>
      <c r="BC96" s="25">
        <v>486.21786310833858</v>
      </c>
      <c r="BD96" s="11">
        <v>2.117279291139841</v>
      </c>
      <c r="BE96" s="10">
        <v>2.5593172617967702E-2</v>
      </c>
      <c r="BF96" s="11">
        <v>19.598793004007621</v>
      </c>
      <c r="BG96" s="10">
        <v>7.2576244278773159E-3</v>
      </c>
      <c r="BH96" s="16">
        <v>20.687418843157001</v>
      </c>
      <c r="BI96" s="63">
        <v>2.0566911993054049E-3</v>
      </c>
      <c r="BJ96" s="11">
        <v>2.117279291139841</v>
      </c>
      <c r="BL96" s="13">
        <f t="shared" si="22"/>
        <v>2.1108011244042046E-3</v>
      </c>
      <c r="BM96" s="63">
        <f t="shared" si="23"/>
        <v>3.5320003875849437E-5</v>
      </c>
      <c r="BN96" s="12">
        <v>2.4116908020269688E-2</v>
      </c>
      <c r="BO96" s="3">
        <v>9.9977790744240819E-2</v>
      </c>
      <c r="BQ96" s="6">
        <v>0</v>
      </c>
    </row>
    <row r="97" spans="1:150" s="3" customFormat="1" ht="14.1" customHeight="1">
      <c r="A97" s="172" t="s">
        <v>351</v>
      </c>
      <c r="B97" s="8">
        <v>2.8655020598503753E-3</v>
      </c>
      <c r="C97" s="16">
        <v>177.510253767855</v>
      </c>
      <c r="D97" s="10">
        <v>6.8180051094415425E-2</v>
      </c>
      <c r="E97" s="11">
        <v>6.3494805600439328</v>
      </c>
      <c r="F97" s="12">
        <v>0.21911003193646955</v>
      </c>
      <c r="G97" s="11">
        <v>8.3096200543953422</v>
      </c>
      <c r="H97" s="13">
        <v>5.3759907477934823E-3</v>
      </c>
      <c r="I97" s="11">
        <v>2.1189867548228283</v>
      </c>
      <c r="J97" s="15">
        <v>2.7660386184818182</v>
      </c>
      <c r="K97" s="16">
        <v>154.560118909343</v>
      </c>
      <c r="L97" s="16">
        <v>78.680180604471829</v>
      </c>
      <c r="M97" s="14">
        <v>1.4804601977864151E-3</v>
      </c>
      <c r="N97" s="18">
        <v>0.27599978572539552</v>
      </c>
      <c r="O97" s="18">
        <v>4.6419135349902059E-2</v>
      </c>
      <c r="P97" s="12">
        <v>0.52585768656203002</v>
      </c>
      <c r="Q97" s="19">
        <v>0.40541067297719902</v>
      </c>
      <c r="R97" s="140"/>
      <c r="S97" s="20">
        <v>13.031143081677794</v>
      </c>
      <c r="T97" s="21">
        <v>1.3116923080164977</v>
      </c>
      <c r="U97" s="185"/>
      <c r="V97" s="194"/>
      <c r="W97" s="256">
        <v>13.387063473350793</v>
      </c>
      <c r="X97" s="258">
        <v>0.13504509980699406</v>
      </c>
      <c r="Y97" s="20">
        <v>13.39430643686724</v>
      </c>
      <c r="Z97" s="21">
        <v>0.1825658711274529</v>
      </c>
      <c r="AA97" s="20" t="e">
        <v>#NUM!</v>
      </c>
      <c r="AB97" s="21" t="e">
        <v>#NUM!</v>
      </c>
      <c r="AC97" s="20">
        <v>8.9137525836458611</v>
      </c>
      <c r="AD97" s="21">
        <v>16.145620828351717</v>
      </c>
      <c r="AE97" s="20">
        <v>13.304953096395439</v>
      </c>
      <c r="AF97" s="21">
        <v>1.4936865084432858</v>
      </c>
      <c r="AG97" s="20">
        <v>35.440178184758871</v>
      </c>
      <c r="AH97" s="21">
        <v>235.6975867877556</v>
      </c>
      <c r="AI97" s="23" t="e">
        <v>#NUM!</v>
      </c>
      <c r="AJ97" s="24">
        <v>6.5847925678585995E-4</v>
      </c>
      <c r="AK97" s="16">
        <v>11.230240125627377</v>
      </c>
      <c r="AL97" s="25">
        <v>467.73497080622468</v>
      </c>
      <c r="AM97" s="11">
        <v>0.83762260340063988</v>
      </c>
      <c r="AN97" s="10">
        <v>6.8180051094415425E-2</v>
      </c>
      <c r="AO97" s="11">
        <v>6.3494805600439328</v>
      </c>
      <c r="AP97" s="25">
        <v>494.19308539263511</v>
      </c>
      <c r="AQ97" s="11">
        <v>10.076004158947036</v>
      </c>
      <c r="AR97" s="12">
        <v>2.471813899438819E-2</v>
      </c>
      <c r="AS97" s="11">
        <v>330.29041954448752</v>
      </c>
      <c r="AT97" s="123">
        <f t="shared" si="20"/>
        <v>8.1641644988154322E-2</v>
      </c>
      <c r="AU97" s="10">
        <v>6.8963672404248385E-3</v>
      </c>
      <c r="AV97" s="11">
        <v>330.44407560536581</v>
      </c>
      <c r="AW97" s="13">
        <v>2.0235005902713159E-3</v>
      </c>
      <c r="AX97" s="11">
        <v>10.076004158947036</v>
      </c>
      <c r="AY97" s="124">
        <f t="shared" si="21"/>
        <v>2.0388800363205562E-4</v>
      </c>
      <c r="AZ97" s="17">
        <v>3.0492312929163681E-2</v>
      </c>
      <c r="BA97" s="208">
        <v>13.38</v>
      </c>
      <c r="BB97" s="209">
        <v>0.37</v>
      </c>
      <c r="BC97" s="25">
        <v>480.7803508498838</v>
      </c>
      <c r="BD97" s="11">
        <v>1.3644275245155459</v>
      </c>
      <c r="BE97" s="10">
        <v>4.6750815881254071E-2</v>
      </c>
      <c r="BF97" s="11">
        <v>9.8440490752229532</v>
      </c>
      <c r="BG97" s="10">
        <v>1.3407375077439419E-2</v>
      </c>
      <c r="BH97" s="16">
        <v>10.746755245393683</v>
      </c>
      <c r="BI97" s="63">
        <v>2.0799518911958081E-3</v>
      </c>
      <c r="BJ97" s="11">
        <v>1.3644275245155459</v>
      </c>
      <c r="BL97" s="13">
        <f t="shared" si="22"/>
        <v>2.0789721505245495E-3</v>
      </c>
      <c r="BM97" s="63">
        <f t="shared" si="23"/>
        <v>2.0950561935295653E-5</v>
      </c>
      <c r="BN97" s="12">
        <v>2.471813899438819E-2</v>
      </c>
      <c r="BO97" s="3">
        <v>8.1641644988154322E-2</v>
      </c>
      <c r="BQ97" s="6">
        <v>0</v>
      </c>
    </row>
    <row r="98" spans="1:150" s="3" customFormat="1" ht="14.1" customHeight="1">
      <c r="A98" s="172" t="s">
        <v>352</v>
      </c>
      <c r="B98" s="8">
        <v>6.5754034417659312E-4</v>
      </c>
      <c r="C98" s="16">
        <v>753.42445768713401</v>
      </c>
      <c r="D98" s="10">
        <v>7.0444285992121769E-2</v>
      </c>
      <c r="E98" s="11">
        <v>6.3981979238058537</v>
      </c>
      <c r="F98" s="12">
        <v>0.23102174701841044</v>
      </c>
      <c r="G98" s="11">
        <v>8.2711150452244233</v>
      </c>
      <c r="H98" s="13">
        <v>5.3639614588224327E-3</v>
      </c>
      <c r="I98" s="11">
        <v>2.2156363726989521</v>
      </c>
      <c r="J98" s="15">
        <v>3.0511274672861677</v>
      </c>
      <c r="K98" s="16">
        <v>144.90554281209199</v>
      </c>
      <c r="L98" s="16">
        <v>67.265486329329875</v>
      </c>
      <c r="M98" s="14">
        <v>1.633179966374987E-3</v>
      </c>
      <c r="N98" s="18">
        <v>0.2686372604699816</v>
      </c>
      <c r="O98" s="18">
        <v>4.6997833552236634E-2</v>
      </c>
      <c r="P98" s="12">
        <v>0.47952097642188601</v>
      </c>
      <c r="Q98" s="19">
        <v>0.495972116503968</v>
      </c>
      <c r="R98" s="140"/>
      <c r="S98" s="20">
        <v>14.158540638131207</v>
      </c>
      <c r="T98" s="21">
        <v>1.412400390547363</v>
      </c>
      <c r="U98" s="185"/>
      <c r="V98" s="194"/>
      <c r="W98" s="256">
        <v>13.897544429013669</v>
      </c>
      <c r="X98" s="258">
        <v>0.486528264877502</v>
      </c>
      <c r="Y98" s="20">
        <v>13.749228040902448</v>
      </c>
      <c r="Z98" s="21">
        <v>0.55612488614244571</v>
      </c>
      <c r="AA98" s="20">
        <v>635.29644650120167</v>
      </c>
      <c r="AB98" s="21">
        <v>2573.1651527814711</v>
      </c>
      <c r="AC98" s="20">
        <v>19.286486281556634</v>
      </c>
      <c r="AD98" s="21">
        <v>18.009690851377819</v>
      </c>
      <c r="AE98" s="20">
        <v>15.755814830246379</v>
      </c>
      <c r="AF98" s="21">
        <v>1.8505027365051574</v>
      </c>
      <c r="AG98" s="20">
        <v>-500.5162560026348</v>
      </c>
      <c r="AH98" s="21">
        <v>346.1618932304745</v>
      </c>
      <c r="AI98" s="23">
        <v>97.877032184180706</v>
      </c>
      <c r="AJ98" s="24">
        <v>7.7982284257549495E-4</v>
      </c>
      <c r="AK98" s="16">
        <v>11.749465839245596</v>
      </c>
      <c r="AL98" s="25">
        <v>449.21543978483442</v>
      </c>
      <c r="AM98" s="11">
        <v>3.4536626965365889</v>
      </c>
      <c r="AN98" s="10">
        <v>7.0444285992121769E-2</v>
      </c>
      <c r="AO98" s="11">
        <v>6.3981979238058537</v>
      </c>
      <c r="AP98" s="25">
        <v>454.80234635678579</v>
      </c>
      <c r="AQ98" s="11">
        <v>9.9865660787543771</v>
      </c>
      <c r="AR98" s="12">
        <v>6.0915862014620049E-2</v>
      </c>
      <c r="AS98" s="11">
        <v>119.55084916281145</v>
      </c>
      <c r="AT98" s="123">
        <f t="shared" si="20"/>
        <v>7.2825430313324765E-2</v>
      </c>
      <c r="AU98" s="10">
        <v>1.8467536770328922E-2</v>
      </c>
      <c r="AV98" s="11">
        <v>119.96723318304304</v>
      </c>
      <c r="AW98" s="13">
        <v>2.1987573459339954E-3</v>
      </c>
      <c r="AX98" s="11">
        <v>9.9865660787543771</v>
      </c>
      <c r="AY98" s="124">
        <f t="shared" si="21"/>
        <v>2.1958035526316444E-4</v>
      </c>
      <c r="AZ98" s="17">
        <v>8.3244114361770122E-2</v>
      </c>
      <c r="BA98" s="208">
        <v>13.76</v>
      </c>
      <c r="BB98" s="209">
        <v>1.1000000000000001</v>
      </c>
      <c r="BC98" s="25">
        <v>468.35662283627039</v>
      </c>
      <c r="BD98" s="11">
        <v>4.0490866869733049</v>
      </c>
      <c r="BE98" s="10">
        <v>3.7799153091438921E-2</v>
      </c>
      <c r="BF98" s="11">
        <v>13.000924240838541</v>
      </c>
      <c r="BG98" s="10">
        <v>1.112773253143372E-2</v>
      </c>
      <c r="BH98" s="16">
        <v>13.974875069320367</v>
      </c>
      <c r="BI98" s="63">
        <v>2.1351251402066396E-3</v>
      </c>
      <c r="BJ98" s="11">
        <v>4.0490866869733049</v>
      </c>
      <c r="BL98" s="13">
        <f t="shared" si="22"/>
        <v>2.1583338550512643E-3</v>
      </c>
      <c r="BM98" s="63">
        <f t="shared" si="23"/>
        <v>7.5480846535525004E-5</v>
      </c>
      <c r="BN98" s="12">
        <v>6.0915862014620049E-2</v>
      </c>
      <c r="BO98" s="3">
        <v>7.2825430313324765E-2</v>
      </c>
      <c r="BQ98" s="6">
        <v>0</v>
      </c>
    </row>
    <row r="99" spans="1:150" s="3" customFormat="1" ht="14.1" customHeight="1">
      <c r="A99" s="172" t="s">
        <v>353</v>
      </c>
      <c r="B99" s="8">
        <v>-6.3767809416447497E-4</v>
      </c>
      <c r="C99" s="16">
        <v>993.99985641098533</v>
      </c>
      <c r="D99" s="10">
        <v>5.4776632752974209E-2</v>
      </c>
      <c r="E99" s="11">
        <v>8.179090009195237</v>
      </c>
      <c r="F99" s="12">
        <v>0.25091278857798577</v>
      </c>
      <c r="G99" s="11">
        <v>8.4801602082897283</v>
      </c>
      <c r="H99" s="13">
        <v>5.4329523863026153E-3</v>
      </c>
      <c r="I99" s="11">
        <v>2.3349689098510802</v>
      </c>
      <c r="J99" s="15">
        <v>1.0683420613959576</v>
      </c>
      <c r="K99" s="16">
        <v>118.008178227153</v>
      </c>
      <c r="L99" s="16">
        <v>73.047209511861624</v>
      </c>
      <c r="M99" s="14">
        <v>5.7185249407477098E-4</v>
      </c>
      <c r="N99" s="18">
        <v>0.21976692113785229</v>
      </c>
      <c r="O99" s="18">
        <v>5.1327868931425429E-2</v>
      </c>
      <c r="P99" s="12">
        <v>0.63942828844035704</v>
      </c>
      <c r="Q99" s="19">
        <v>0.417824939104885</v>
      </c>
      <c r="R99" s="140"/>
      <c r="S99" s="20">
        <v>14.279143067104391</v>
      </c>
      <c r="T99" s="21">
        <v>1.6740216458302184</v>
      </c>
      <c r="U99" s="185"/>
      <c r="V99" s="194"/>
      <c r="W99" s="256">
        <v>13.960626607194818</v>
      </c>
      <c r="X99" s="258">
        <v>0.1483596760600932</v>
      </c>
      <c r="Y99" s="20">
        <v>13.754542628804282</v>
      </c>
      <c r="Z99" s="21">
        <v>0.21427493534189007</v>
      </c>
      <c r="AA99" s="20">
        <v>740.04169699017882</v>
      </c>
      <c r="AB99" s="21">
        <v>2993.1972918526176</v>
      </c>
      <c r="AC99" s="20">
        <v>19.076734393241946</v>
      </c>
      <c r="AD99" s="21">
        <v>17.010319492174716</v>
      </c>
      <c r="AE99" s="20">
        <v>15.845427335243924</v>
      </c>
      <c r="AF99" s="21">
        <v>1.5813521534184569</v>
      </c>
      <c r="AG99" s="20">
        <v>-751.64880400627715</v>
      </c>
      <c r="AH99" s="21">
        <v>466.93813496916823</v>
      </c>
      <c r="AI99" s="23">
        <v>98.177110663596707</v>
      </c>
      <c r="AJ99" s="24">
        <v>7.842598885021701E-4</v>
      </c>
      <c r="AK99" s="16">
        <v>9.9837767290108292</v>
      </c>
      <c r="AL99" s="25">
        <v>456.32917204076767</v>
      </c>
      <c r="AM99" s="11">
        <v>0.89588342128060316</v>
      </c>
      <c r="AN99" s="10">
        <v>5.4776632752974209E-2</v>
      </c>
      <c r="AO99" s="11">
        <v>8.179090009195237</v>
      </c>
      <c r="AP99" s="25">
        <v>450.95684076208045</v>
      </c>
      <c r="AQ99" s="11">
        <v>11.736533102640047</v>
      </c>
      <c r="AR99" s="12">
        <v>6.3980720439956298E-2</v>
      </c>
      <c r="AS99" s="11">
        <v>141.47992008560789</v>
      </c>
      <c r="AT99" s="123">
        <f t="shared" si="20"/>
        <v>9.051987214864636E-2</v>
      </c>
      <c r="AU99" s="10">
        <v>1.9562097604181546E-2</v>
      </c>
      <c r="AV99" s="11">
        <v>141.96589025783396</v>
      </c>
      <c r="AW99" s="13">
        <v>2.2175071084631539E-3</v>
      </c>
      <c r="AX99" s="11">
        <v>11.736533102640047</v>
      </c>
      <c r="AY99" s="124">
        <f t="shared" si="21"/>
        <v>2.602584558381742E-4</v>
      </c>
      <c r="AZ99" s="17">
        <v>8.2671500043598689E-2</v>
      </c>
      <c r="BA99" s="208">
        <v>13.76</v>
      </c>
      <c r="BB99" s="209">
        <v>0.44</v>
      </c>
      <c r="BC99" s="25">
        <v>468.17546247980994</v>
      </c>
      <c r="BD99" s="11">
        <v>1.5595110560199565</v>
      </c>
      <c r="BE99" s="10">
        <v>3.448110548365687E-2</v>
      </c>
      <c r="BF99" s="11">
        <v>16.630623484040107</v>
      </c>
      <c r="BG99" s="10">
        <v>1.0154856896823456E-2</v>
      </c>
      <c r="BH99" s="16">
        <v>17.745947506119673</v>
      </c>
      <c r="BI99" s="63">
        <v>2.1359513262468877E-3</v>
      </c>
      <c r="BJ99" s="11">
        <v>1.5595110560199565</v>
      </c>
      <c r="BL99" s="13">
        <f t="shared" si="22"/>
        <v>2.1681413353600298E-3</v>
      </c>
      <c r="BM99" s="63">
        <f t="shared" si="23"/>
        <v>2.3016176052159665E-5</v>
      </c>
      <c r="BN99" s="12">
        <v>6.3980720439956298E-2</v>
      </c>
      <c r="BO99" s="3">
        <v>9.051987214864636E-2</v>
      </c>
      <c r="BQ99" s="6">
        <v>0</v>
      </c>
    </row>
    <row r="100" spans="1:150" s="3" customFormat="1" ht="14.1" customHeight="1">
      <c r="A100" s="177" t="s">
        <v>354</v>
      </c>
      <c r="B100" s="46">
        <v>-2.1341123617323299E-3</v>
      </c>
      <c r="C100" s="54">
        <v>148.07097086837067</v>
      </c>
      <c r="D100" s="48">
        <v>4.7953374878192158E-2</v>
      </c>
      <c r="E100" s="49">
        <v>6.3228466462896922</v>
      </c>
      <c r="F100" s="50">
        <v>0.18628915476838931</v>
      </c>
      <c r="G100" s="49">
        <v>7.5888402621260287</v>
      </c>
      <c r="H100" s="51">
        <v>5.3134399514995203E-3</v>
      </c>
      <c r="I100" s="49">
        <v>1.8358654899349438</v>
      </c>
      <c r="J100" s="53">
        <v>0.20390181473026411</v>
      </c>
      <c r="K100" s="54">
        <v>196.056748765093</v>
      </c>
      <c r="L100" s="54">
        <v>98.769654640332604</v>
      </c>
      <c r="M100" s="52">
        <v>1.0914272264775836E-4</v>
      </c>
      <c r="N100" s="56">
        <v>0.37590309499524971</v>
      </c>
      <c r="O100" s="56">
        <v>6.924870011569717E-2</v>
      </c>
      <c r="P100" s="50">
        <v>0.52040571868153596</v>
      </c>
      <c r="Q100" s="57">
        <v>0.35230837275299698</v>
      </c>
      <c r="R100" s="142"/>
      <c r="S100" s="58">
        <v>14.975453654894348</v>
      </c>
      <c r="T100" s="59">
        <v>0.97781574874165145</v>
      </c>
      <c r="U100" s="186"/>
      <c r="V100" s="195"/>
      <c r="W100" s="259">
        <v>14.372586025036876</v>
      </c>
      <c r="X100" s="260">
        <v>0.46868374452635381</v>
      </c>
      <c r="Y100" s="58">
        <v>14.247198797672302</v>
      </c>
      <c r="Z100" s="59">
        <v>0.52008239547902646</v>
      </c>
      <c r="AA100" s="58">
        <v>1150.8145565418347</v>
      </c>
      <c r="AB100" s="59">
        <v>1095.8383589217929</v>
      </c>
      <c r="AC100" s="58">
        <v>23.325072965818691</v>
      </c>
      <c r="AD100" s="59">
        <v>10.757419029759564</v>
      </c>
      <c r="AE100" s="58">
        <v>15.810398617501164</v>
      </c>
      <c r="AF100" s="59">
        <v>1.4759012998250045</v>
      </c>
      <c r="AG100" s="58">
        <v>-392.66193178374931</v>
      </c>
      <c r="AH100" s="59">
        <v>229.34114609335788</v>
      </c>
      <c r="AI100" s="60">
        <v>98.810025941781447</v>
      </c>
      <c r="AJ100" s="61">
        <v>7.8252548503643382E-4</v>
      </c>
      <c r="AK100" s="54">
        <v>9.3386552114677102</v>
      </c>
      <c r="AL100" s="62">
        <v>447.10818500598634</v>
      </c>
      <c r="AM100" s="49">
        <v>3.2407230346568809</v>
      </c>
      <c r="AN100" s="48">
        <v>4.7953374878192158E-2</v>
      </c>
      <c r="AO100" s="49">
        <v>6.3228466462896922</v>
      </c>
      <c r="AP100" s="62">
        <v>429.96556249642526</v>
      </c>
      <c r="AQ100" s="49">
        <v>6.5370437311289722</v>
      </c>
      <c r="AR100" s="50">
        <v>7.8190099685649814E-2</v>
      </c>
      <c r="AS100" s="49">
        <v>55.190911138784308</v>
      </c>
      <c r="AT100" s="123">
        <f t="shared" si="20"/>
        <v>4.3153828436833859E-2</v>
      </c>
      <c r="AU100" s="48">
        <v>2.507375447015487E-2</v>
      </c>
      <c r="AV100" s="49">
        <v>55.576700271533561</v>
      </c>
      <c r="AW100" s="51">
        <v>2.3257676596095157E-3</v>
      </c>
      <c r="AX100" s="49">
        <v>6.5370437311289722</v>
      </c>
      <c r="AY100" s="124">
        <f t="shared" si="21"/>
        <v>1.5203644899312887E-4</v>
      </c>
      <c r="AZ100" s="55">
        <v>0.11762201964475484</v>
      </c>
      <c r="BA100" s="212">
        <v>14.25</v>
      </c>
      <c r="BB100" s="213">
        <v>1.05</v>
      </c>
      <c r="BC100" s="62">
        <v>451.96907112280439</v>
      </c>
      <c r="BD100" s="49">
        <v>3.654453979100436</v>
      </c>
      <c r="BE100" s="48">
        <v>3.9379583105513039E-2</v>
      </c>
      <c r="BF100" s="49">
        <v>8.8064894629030377</v>
      </c>
      <c r="BG100" s="48">
        <v>1.2013337339874849E-2</v>
      </c>
      <c r="BH100" s="54">
        <v>9.4970997014602645</v>
      </c>
      <c r="BI100" s="64">
        <v>2.2125407774380434E-3</v>
      </c>
      <c r="BJ100" s="49">
        <v>3.654453979100436</v>
      </c>
      <c r="BL100" s="13">
        <f t="shared" si="22"/>
        <v>2.2321916404506315E-3</v>
      </c>
      <c r="BM100" s="63">
        <f t="shared" si="23"/>
        <v>7.271231576955195E-5</v>
      </c>
      <c r="BN100" s="50">
        <v>7.8190099685649814E-2</v>
      </c>
      <c r="BO100" s="3">
        <v>4.3153828436833859E-2</v>
      </c>
      <c r="BQ100" s="6">
        <v>0</v>
      </c>
    </row>
    <row r="101" spans="1:150" s="3" customFormat="1" ht="14.1" customHeight="1">
      <c r="A101" s="172" t="s">
        <v>355</v>
      </c>
      <c r="B101" s="8">
        <v>4.1411018079793062E-3</v>
      </c>
      <c r="C101" s="26">
        <v>44.752214733166767</v>
      </c>
      <c r="D101" s="10">
        <v>5.3754236591837104E-2</v>
      </c>
      <c r="E101" s="11">
        <v>6.3083109278734284</v>
      </c>
      <c r="F101" s="12">
        <v>0.19813062954339064</v>
      </c>
      <c r="G101" s="11">
        <v>21.775760852581733</v>
      </c>
      <c r="H101" s="12">
        <v>5.1150908498683399E-3</v>
      </c>
      <c r="I101" s="11">
        <v>1.7919232543755985</v>
      </c>
      <c r="J101" s="15">
        <v>0.94058408774624458</v>
      </c>
      <c r="K101" s="16">
        <v>174.276055416817</v>
      </c>
      <c r="L101" s="16">
        <v>97.715725470125321</v>
      </c>
      <c r="M101" s="14">
        <v>5.03483290538233E-4</v>
      </c>
      <c r="N101" s="16">
        <v>0.33455686749839975</v>
      </c>
      <c r="O101" s="11">
        <v>6.0937673390515874E-2</v>
      </c>
      <c r="P101" s="12">
        <v>0.579198009555701</v>
      </c>
      <c r="Q101" s="19">
        <v>0.69801429419752303</v>
      </c>
      <c r="R101" s="140"/>
      <c r="S101" s="20">
        <v>13.40420865704667</v>
      </c>
      <c r="T101" s="21">
        <v>0.52472025443522718</v>
      </c>
      <c r="U101" s="185"/>
      <c r="V101" s="194"/>
      <c r="W101" s="256">
        <v>14.390385870282232</v>
      </c>
      <c r="X101" s="258">
        <v>0.17392002826105041</v>
      </c>
      <c r="Y101" s="20">
        <v>14.422421705261945</v>
      </c>
      <c r="Z101" s="21">
        <v>0.37878039953452664</v>
      </c>
      <c r="AA101" s="20" t="e">
        <v>#NUM!</v>
      </c>
      <c r="AB101" s="21" t="e">
        <v>#NUM!</v>
      </c>
      <c r="AC101" s="20">
        <v>3.0138976305343341</v>
      </c>
      <c r="AD101" s="21">
        <v>5.6691885846157568</v>
      </c>
      <c r="AE101" s="20">
        <v>14.063548224291415</v>
      </c>
      <c r="AF101" s="21">
        <v>3.1570783757786467</v>
      </c>
      <c r="AG101" s="20">
        <v>103.14878555169187</v>
      </c>
      <c r="AH101" s="21">
        <v>307.81805507618515</v>
      </c>
      <c r="AI101" s="23" t="e">
        <v>#NUM!</v>
      </c>
      <c r="AJ101" s="10">
        <v>6.9603616922786493E-4</v>
      </c>
      <c r="AK101" s="11">
        <v>22.456472512856127</v>
      </c>
      <c r="AL101" s="65">
        <v>443.25811894756293</v>
      </c>
      <c r="AM101" s="19">
        <v>1.1292728871935254</v>
      </c>
      <c r="AN101" s="10">
        <v>5.3754236591837104E-2</v>
      </c>
      <c r="AO101" s="11">
        <v>6.3083109278734284</v>
      </c>
      <c r="AP101" s="25">
        <v>480.42481023621082</v>
      </c>
      <c r="AQ101" s="11">
        <v>3.9186645750994025</v>
      </c>
      <c r="AR101" s="12">
        <v>1.1881400603693134E-2</v>
      </c>
      <c r="AS101" s="11">
        <v>173.71797203798349</v>
      </c>
      <c r="AT101" s="123">
        <f t="shared" si="20"/>
        <v>2.064012817844444E-2</v>
      </c>
      <c r="AU101" s="10">
        <v>3.4099144763813311E-3</v>
      </c>
      <c r="AV101" s="11">
        <v>173.76216429660903</v>
      </c>
      <c r="AW101" s="13">
        <v>2.0814911692598249E-3</v>
      </c>
      <c r="AX101" s="11">
        <v>3.9186645750994025</v>
      </c>
      <c r="AY101" s="124">
        <f t="shared" si="21"/>
        <v>8.1566657083607101E-5</v>
      </c>
      <c r="AZ101" s="17">
        <v>2.2551886315195231E-2</v>
      </c>
      <c r="BA101" s="208">
        <v>14.41</v>
      </c>
      <c r="BB101" s="209">
        <v>0.75</v>
      </c>
      <c r="BC101" s="25">
        <v>446.4718749572545</v>
      </c>
      <c r="BD101" s="11">
        <v>2.6292690911346845</v>
      </c>
      <c r="BE101" s="10">
        <v>4.8078807432731463E-2</v>
      </c>
      <c r="BF101" s="11">
        <v>13.020441343789864</v>
      </c>
      <c r="BG101" s="10">
        <v>1.4847757139147206E-2</v>
      </c>
      <c r="BH101" s="11">
        <v>15.325384261899282</v>
      </c>
      <c r="BI101" s="63">
        <v>2.239782741288554E-3</v>
      </c>
      <c r="BJ101" s="11">
        <v>2.6292690911346845</v>
      </c>
      <c r="BL101" s="13">
        <f t="shared" si="22"/>
        <v>2.2349592031642995E-3</v>
      </c>
      <c r="BM101" s="63">
        <f t="shared" si="23"/>
        <v>2.6981603305831214E-5</v>
      </c>
      <c r="BN101" s="12">
        <v>1.1881400603693134E-2</v>
      </c>
      <c r="BO101" s="3">
        <v>2.064012817844444E-2</v>
      </c>
      <c r="BQ101" s="6">
        <v>0</v>
      </c>
    </row>
    <row r="102" spans="1:150" s="3" customFormat="1" ht="14.1" customHeight="1">
      <c r="A102" s="177" t="s">
        <v>356</v>
      </c>
      <c r="B102" s="46">
        <v>-5.6475479607434632E-3</v>
      </c>
      <c r="C102" s="47">
        <v>40.863237556157969</v>
      </c>
      <c r="D102" s="48">
        <v>5.5570360033498245E-2</v>
      </c>
      <c r="E102" s="49">
        <v>6.7029858521878429</v>
      </c>
      <c r="F102" s="50">
        <v>0.18186312189964618</v>
      </c>
      <c r="G102" s="49">
        <v>11.67097760644571</v>
      </c>
      <c r="H102" s="50">
        <v>5.2244257206325185E-3</v>
      </c>
      <c r="I102" s="49">
        <v>1.9237078170838555</v>
      </c>
      <c r="J102" s="53">
        <v>1.1722801167619541</v>
      </c>
      <c r="K102" s="54">
        <v>160.80584815023499</v>
      </c>
      <c r="L102" s="54">
        <v>78.695924622425451</v>
      </c>
      <c r="M102" s="52">
        <v>6.2746939142184727E-4</v>
      </c>
      <c r="N102" s="54">
        <v>0.29266067489325703</v>
      </c>
      <c r="O102" s="49">
        <v>4.7136132565291089E-2</v>
      </c>
      <c r="P102" s="50">
        <v>0.50553441351844697</v>
      </c>
      <c r="Q102" s="57">
        <v>0.30398603092166898</v>
      </c>
      <c r="R102" s="142"/>
      <c r="S102" s="58">
        <v>15.260115708504889</v>
      </c>
      <c r="T102" s="59">
        <v>0.76657160890215481</v>
      </c>
      <c r="U102" s="186"/>
      <c r="V102" s="195"/>
      <c r="W102" s="259">
        <v>13.643566382700973</v>
      </c>
      <c r="X102" s="260">
        <v>0.43779274431312037</v>
      </c>
      <c r="Y102" s="58">
        <v>13.655048816881255</v>
      </c>
      <c r="Z102" s="59">
        <v>0.50093063723656539</v>
      </c>
      <c r="AA102" s="58">
        <v>2099.3452677589307</v>
      </c>
      <c r="AB102" s="59">
        <v>374.67842686282205</v>
      </c>
      <c r="AC102" s="58">
        <v>34.245159235864321</v>
      </c>
      <c r="AD102" s="59">
        <v>8.6743504337209512</v>
      </c>
      <c r="AE102" s="58">
        <v>13.507692805333841</v>
      </c>
      <c r="AF102" s="59">
        <v>1.8472896118572131</v>
      </c>
      <c r="AG102" s="58">
        <v>47.821588275792109</v>
      </c>
      <c r="AH102" s="59">
        <v>215.72818502379968</v>
      </c>
      <c r="AI102" s="60">
        <v>99.38432108053432</v>
      </c>
      <c r="AJ102" s="48">
        <v>6.6851645913201807E-4</v>
      </c>
      <c r="AK102" s="49">
        <v>13.680403994174153</v>
      </c>
      <c r="AL102" s="66">
        <v>466.45463050064802</v>
      </c>
      <c r="AM102" s="57">
        <v>3.1754912735753806</v>
      </c>
      <c r="AN102" s="48">
        <v>5.5570360033498245E-2</v>
      </c>
      <c r="AO102" s="49">
        <v>6.7029858521878429</v>
      </c>
      <c r="AP102" s="62">
        <v>421.93566926969771</v>
      </c>
      <c r="AQ102" s="49">
        <v>5.0293150159954951</v>
      </c>
      <c r="AR102" s="50">
        <v>0.1301023572638218</v>
      </c>
      <c r="AS102" s="49">
        <v>21.332965079501108</v>
      </c>
      <c r="AT102" s="123">
        <f t="shared" si="20"/>
        <v>2.7754690442698876E-2</v>
      </c>
      <c r="AU102" s="48">
        <v>4.2514805753645829E-2</v>
      </c>
      <c r="AV102" s="49">
        <v>21.917787493570867</v>
      </c>
      <c r="AW102" s="51">
        <v>2.370029539647212E-3</v>
      </c>
      <c r="AX102" s="49">
        <v>5.0293150159954951</v>
      </c>
      <c r="AY102" s="124">
        <f t="shared" si="21"/>
        <v>1.1919625152100613E-4</v>
      </c>
      <c r="AZ102" s="55">
        <v>0.22946271458607498</v>
      </c>
      <c r="BA102" s="212">
        <v>13.63</v>
      </c>
      <c r="BB102" s="213">
        <v>1.01</v>
      </c>
      <c r="BC102" s="62">
        <v>471.59033661819518</v>
      </c>
      <c r="BD102" s="49">
        <v>3.6723513535778545</v>
      </c>
      <c r="BE102" s="48">
        <v>4.6972350925804367E-2</v>
      </c>
      <c r="BF102" s="49">
        <v>9.0310669224079891</v>
      </c>
      <c r="BG102" s="48">
        <v>1.3733419119852305E-2</v>
      </c>
      <c r="BH102" s="49">
        <v>10.041215597467199</v>
      </c>
      <c r="BI102" s="64">
        <v>2.1204845018052421E-3</v>
      </c>
      <c r="BJ102" s="49">
        <v>3.6723513535778545</v>
      </c>
      <c r="BL102" s="13">
        <f t="shared" si="22"/>
        <v>2.1188484805654273E-3</v>
      </c>
      <c r="BM102" s="63">
        <f t="shared" si="23"/>
        <v>6.7919675816874303E-5</v>
      </c>
      <c r="BN102" s="50">
        <v>0.1301023572638218</v>
      </c>
      <c r="BO102" s="3">
        <v>2.7754690442698876E-2</v>
      </c>
      <c r="BQ102" s="6">
        <v>0</v>
      </c>
    </row>
    <row r="103" spans="1:150" s="3" customFormat="1" ht="14.1" customHeight="1">
      <c r="A103" s="176"/>
      <c r="S103" s="148"/>
      <c r="T103" s="5"/>
      <c r="U103" s="187"/>
      <c r="V103" s="188"/>
      <c r="W103" s="187"/>
      <c r="X103" s="189"/>
      <c r="Y103" s="150"/>
      <c r="Z103" s="150"/>
      <c r="AA103" s="150"/>
      <c r="AB103" s="150"/>
      <c r="AC103" s="150"/>
      <c r="AD103" s="150"/>
      <c r="AE103" s="150"/>
      <c r="AF103" s="150"/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1"/>
      <c r="AU103" s="150"/>
      <c r="AV103" s="150"/>
      <c r="AW103" s="150"/>
      <c r="AX103" s="150"/>
      <c r="AY103" s="150"/>
      <c r="AZ103" s="150"/>
      <c r="BA103" s="165"/>
      <c r="BB103" s="200"/>
      <c r="BQ103" s="6"/>
    </row>
    <row r="104" spans="1:150" s="3" customFormat="1" ht="14.1" customHeight="1">
      <c r="A104" s="169" t="s">
        <v>358</v>
      </c>
      <c r="P104" s="144" t="s">
        <v>396</v>
      </c>
      <c r="Q104" s="145"/>
      <c r="R104" s="146">
        <v>3.967741935483871</v>
      </c>
      <c r="S104" s="4"/>
      <c r="T104" s="5"/>
      <c r="U104" s="190"/>
      <c r="V104" s="190"/>
      <c r="W104" s="131"/>
      <c r="X104" s="164"/>
      <c r="Y104" s="4"/>
      <c r="Z104" s="5"/>
      <c r="AA104" s="4"/>
      <c r="AB104" s="4"/>
      <c r="AC104" s="4"/>
      <c r="AD104" s="4"/>
      <c r="AE104" s="4"/>
      <c r="AF104" s="4"/>
      <c r="AG104" s="4"/>
      <c r="AH104" s="4"/>
      <c r="AT104" s="123"/>
      <c r="BA104" s="199"/>
      <c r="BB104" s="200"/>
      <c r="BQ104" s="6"/>
    </row>
    <row r="105" spans="1:150" s="6" customFormat="1" ht="57.95" customHeight="1">
      <c r="A105" s="170" t="s">
        <v>0</v>
      </c>
      <c r="B105" s="7" t="s">
        <v>1</v>
      </c>
      <c r="C105" s="112" t="s">
        <v>2</v>
      </c>
      <c r="D105" s="111" t="s">
        <v>3</v>
      </c>
      <c r="E105" s="112" t="s">
        <v>2</v>
      </c>
      <c r="F105" s="111" t="s">
        <v>4</v>
      </c>
      <c r="G105" s="112" t="s">
        <v>2</v>
      </c>
      <c r="H105" s="111" t="s">
        <v>5</v>
      </c>
      <c r="I105" s="112" t="s">
        <v>2</v>
      </c>
      <c r="J105" s="116" t="s">
        <v>374</v>
      </c>
      <c r="K105" s="112" t="s">
        <v>7</v>
      </c>
      <c r="L105" s="112" t="s">
        <v>8</v>
      </c>
      <c r="M105" s="112" t="s">
        <v>6</v>
      </c>
      <c r="N105" s="112" t="s">
        <v>375</v>
      </c>
      <c r="O105" s="112" t="s">
        <v>376</v>
      </c>
      <c r="P105" s="111" t="s">
        <v>9</v>
      </c>
      <c r="Q105" s="112" t="s">
        <v>2</v>
      </c>
      <c r="R105" s="143" t="s">
        <v>397</v>
      </c>
      <c r="S105" s="133" t="s">
        <v>10</v>
      </c>
      <c r="T105" s="193" t="s">
        <v>399</v>
      </c>
      <c r="U105" s="125" t="s">
        <v>398</v>
      </c>
      <c r="V105" s="234" t="s">
        <v>399</v>
      </c>
      <c r="W105" s="128" t="s">
        <v>11</v>
      </c>
      <c r="X105" s="128" t="s">
        <v>399</v>
      </c>
      <c r="Y105" s="275" t="s">
        <v>12</v>
      </c>
      <c r="Z105" s="276"/>
      <c r="AA105" s="275" t="s">
        <v>13</v>
      </c>
      <c r="AB105" s="276"/>
      <c r="AC105" s="275" t="s">
        <v>14</v>
      </c>
      <c r="AD105" s="276"/>
      <c r="AE105" s="275" t="s">
        <v>15</v>
      </c>
      <c r="AF105" s="276"/>
      <c r="AG105" s="275" t="s">
        <v>16</v>
      </c>
      <c r="AH105" s="276"/>
      <c r="AI105" s="112" t="s">
        <v>17</v>
      </c>
      <c r="AJ105" s="111" t="s">
        <v>377</v>
      </c>
      <c r="AK105" s="112" t="s">
        <v>2</v>
      </c>
      <c r="AL105" s="111" t="s">
        <v>18</v>
      </c>
      <c r="AM105" s="112" t="s">
        <v>2</v>
      </c>
      <c r="AN105" s="111" t="s">
        <v>19</v>
      </c>
      <c r="AO105" s="112" t="s">
        <v>2</v>
      </c>
      <c r="AP105" s="111" t="s">
        <v>378</v>
      </c>
      <c r="AQ105" s="112" t="s">
        <v>2</v>
      </c>
      <c r="AR105" s="111" t="s">
        <v>379</v>
      </c>
      <c r="AS105" s="112" t="s">
        <v>2</v>
      </c>
      <c r="AT105" s="123"/>
      <c r="AU105" s="111" t="s">
        <v>380</v>
      </c>
      <c r="AV105" s="112" t="s">
        <v>2</v>
      </c>
      <c r="AW105" s="111" t="s">
        <v>381</v>
      </c>
      <c r="AX105" s="112" t="s">
        <v>2</v>
      </c>
      <c r="AY105" s="112"/>
      <c r="AZ105" s="112" t="s">
        <v>20</v>
      </c>
      <c r="BA105" s="277" t="s">
        <v>400</v>
      </c>
      <c r="BB105" s="278"/>
      <c r="BC105" s="111" t="s">
        <v>382</v>
      </c>
      <c r="BD105" s="112" t="s">
        <v>2</v>
      </c>
      <c r="BE105" s="111" t="s">
        <v>383</v>
      </c>
      <c r="BF105" s="112" t="s">
        <v>2</v>
      </c>
      <c r="BG105" s="111" t="s">
        <v>384</v>
      </c>
      <c r="BH105" s="112" t="s">
        <v>2</v>
      </c>
      <c r="BI105" s="111" t="s">
        <v>385</v>
      </c>
      <c r="BJ105" s="112" t="s">
        <v>2</v>
      </c>
      <c r="BL105" s="111" t="s">
        <v>393</v>
      </c>
      <c r="BN105" s="111" t="s">
        <v>379</v>
      </c>
      <c r="BR105" s="6">
        <v>3.967741935483871</v>
      </c>
    </row>
    <row r="106" spans="1:150" s="3" customFormat="1" ht="14.1" customHeight="1">
      <c r="A106" s="174" t="s">
        <v>197</v>
      </c>
      <c r="B106" s="8">
        <v>1.4689050919650963E-3</v>
      </c>
      <c r="C106" s="26">
        <v>50.036708200983483</v>
      </c>
      <c r="D106" s="10">
        <v>5.1298411223797906E-2</v>
      </c>
      <c r="E106" s="11">
        <v>6.8841567754518778</v>
      </c>
      <c r="F106" s="12">
        <v>0.19282389169693503</v>
      </c>
      <c r="G106" s="11">
        <v>6.7791290834198268</v>
      </c>
      <c r="H106" s="13">
        <v>5.0443763221318088E-3</v>
      </c>
      <c r="I106" s="11">
        <v>2.0171240802603139</v>
      </c>
      <c r="J106" s="15">
        <v>0.6308987660652694</v>
      </c>
      <c r="K106" s="16">
        <v>200.99608109063601</v>
      </c>
      <c r="L106" s="16">
        <v>95.731150549724219</v>
      </c>
      <c r="M106" s="14">
        <v>3.3770038839197789E-4</v>
      </c>
      <c r="N106" s="17">
        <v>0.37399194674030856</v>
      </c>
      <c r="O106" s="18">
        <v>6.8323301238358974E-2</v>
      </c>
      <c r="P106" s="12">
        <v>0.49200102798657103</v>
      </c>
      <c r="Q106" s="19">
        <v>0.19467881590368699</v>
      </c>
      <c r="R106" s="135">
        <f t="shared" ref="R106:R120" si="24">P106/R$104</f>
        <v>0.12400025908604635</v>
      </c>
      <c r="S106" s="20">
        <v>13.652233984261427</v>
      </c>
      <c r="T106" s="21">
        <v>0.33724747340374606</v>
      </c>
      <c r="U106" s="244">
        <v>14.044824751281654</v>
      </c>
      <c r="V106" s="245">
        <v>0.29045450376969789</v>
      </c>
      <c r="W106" s="256">
        <v>13.948572382041887</v>
      </c>
      <c r="X106" s="257">
        <v>0.28983718326331687</v>
      </c>
      <c r="Y106" s="20">
        <v>13.772503644662409</v>
      </c>
      <c r="Z106" s="21">
        <v>0.32394561284258411</v>
      </c>
      <c r="AA106" s="20" t="e">
        <v>#NUM!</v>
      </c>
      <c r="AB106" s="21" t="e">
        <v>#NUM!</v>
      </c>
      <c r="AC106" s="20">
        <v>12.186528584248743</v>
      </c>
      <c r="AD106" s="21">
        <v>2.6816486703472675</v>
      </c>
      <c r="AE106" s="20">
        <v>16.094120350789687</v>
      </c>
      <c r="AF106" s="21">
        <v>1.4091452645796925</v>
      </c>
      <c r="AG106" s="20">
        <v>-615.77718727453737</v>
      </c>
      <c r="AH106" s="21">
        <v>279.00593849299185</v>
      </c>
      <c r="AI106" s="23" t="e">
        <v>#NUM!</v>
      </c>
      <c r="AJ106" s="24">
        <v>7.9657370080310486E-4</v>
      </c>
      <c r="AK106" s="11">
        <v>8.7591389210343422</v>
      </c>
      <c r="AL106" s="25">
        <v>458.74343790002723</v>
      </c>
      <c r="AM106" s="11">
        <v>2.0302222768134528</v>
      </c>
      <c r="AN106" s="10">
        <v>5.1298411223797906E-2</v>
      </c>
      <c r="AO106" s="11">
        <v>6.8841567754518778</v>
      </c>
      <c r="AP106" s="25">
        <v>471.68767265033</v>
      </c>
      <c r="AQ106" s="11">
        <v>2.4728898703529025</v>
      </c>
      <c r="AR106" s="12">
        <v>2.9142289102589564E-2</v>
      </c>
      <c r="AS106" s="11">
        <v>41.05160351643417</v>
      </c>
      <c r="AT106" s="123">
        <f t="shared" si="20"/>
        <v>1.196337697800807E-2</v>
      </c>
      <c r="AU106" s="10">
        <v>8.5186428529875173E-3</v>
      </c>
      <c r="AV106" s="11">
        <v>41.126017745235245</v>
      </c>
      <c r="AW106" s="13">
        <v>2.1200469250789956E-3</v>
      </c>
      <c r="AX106" s="11">
        <v>2.4728898703529025</v>
      </c>
      <c r="AY106" s="124">
        <f t="shared" ref="AY106:AY120" si="25">AW106/100*AX106</f>
        <v>5.2426425657006667E-5</v>
      </c>
      <c r="AZ106" s="17">
        <v>6.0129572614392141E-2</v>
      </c>
      <c r="BA106" s="206">
        <v>13.76</v>
      </c>
      <c r="BB106" s="207">
        <v>0.66</v>
      </c>
      <c r="BC106" s="25">
        <v>467.56425327340122</v>
      </c>
      <c r="BD106" s="11">
        <v>2.3546320465103712</v>
      </c>
      <c r="BE106" s="10">
        <v>3.6200178968968405E-2</v>
      </c>
      <c r="BF106" s="11">
        <v>10.229135264604775</v>
      </c>
      <c r="BG106" s="10">
        <v>1.0675069022701329E-2</v>
      </c>
      <c r="BH106" s="16">
        <v>10.878494486149886</v>
      </c>
      <c r="BI106" s="63">
        <v>2.1387434839148511E-3</v>
      </c>
      <c r="BJ106" s="11">
        <v>2.3546320465103712</v>
      </c>
      <c r="BL106" s="13">
        <f t="shared" ref="BL106:BL120" si="26">EXP(1000000*$BL$2*W106)-1</f>
        <v>2.1662672395825755E-3</v>
      </c>
      <c r="BM106" s="63">
        <f t="shared" ref="BM106:BM120" si="27">EXP(1000000*$BL$2*X106)-1</f>
        <v>4.4965161842602797E-5</v>
      </c>
      <c r="BN106" s="12">
        <v>2.9142289102589564E-2</v>
      </c>
      <c r="BO106" s="3">
        <v>1.196337697800807E-2</v>
      </c>
      <c r="BP106" s="3">
        <v>0.83699999999999997</v>
      </c>
      <c r="BQ106" s="6">
        <v>0</v>
      </c>
      <c r="BR106" s="3">
        <v>0.12400025908604635</v>
      </c>
    </row>
    <row r="107" spans="1:150" s="3" customFormat="1" ht="14.1" customHeight="1">
      <c r="A107" s="174" t="s">
        <v>198</v>
      </c>
      <c r="B107" s="8">
        <v>4.7858263509714628E-3</v>
      </c>
      <c r="C107" s="26">
        <v>31.660588937108621</v>
      </c>
      <c r="D107" s="10">
        <v>5.2960013295874186E-2</v>
      </c>
      <c r="E107" s="11">
        <v>5.476169835973681</v>
      </c>
      <c r="F107" s="12">
        <v>0.16862772090327671</v>
      </c>
      <c r="G107" s="11">
        <v>6.0539647319578016</v>
      </c>
      <c r="H107" s="13">
        <v>4.802863332062938E-3</v>
      </c>
      <c r="I107" s="11">
        <v>4.530727656536337</v>
      </c>
      <c r="J107" s="15">
        <v>0.8403389002637498</v>
      </c>
      <c r="K107" s="16">
        <v>176.451298740742</v>
      </c>
      <c r="L107" s="16">
        <v>82.584176865780421</v>
      </c>
      <c r="M107" s="14">
        <v>4.4981941525298771E-4</v>
      </c>
      <c r="N107" s="17">
        <v>0.33625192573293977</v>
      </c>
      <c r="O107" s="18">
        <v>5.1792098622501517E-2</v>
      </c>
      <c r="P107" s="12">
        <v>0.48347309037206598</v>
      </c>
      <c r="Q107" s="19">
        <v>0.22261381699476701</v>
      </c>
      <c r="R107" s="136">
        <f t="shared" si="24"/>
        <v>0.12185094147588654</v>
      </c>
      <c r="S107" s="20">
        <v>13.119342534309675</v>
      </c>
      <c r="T107" s="21">
        <v>0.66860373040011323</v>
      </c>
      <c r="U107" s="244">
        <v>14.38162276871779</v>
      </c>
      <c r="V107" s="245">
        <v>0.57924634074388581</v>
      </c>
      <c r="W107" s="256">
        <v>14.285113003243319</v>
      </c>
      <c r="X107" s="258">
        <v>0.57980290857842476</v>
      </c>
      <c r="Y107" s="20">
        <v>14.296561160096209</v>
      </c>
      <c r="Z107" s="21">
        <v>0.63570357023068069</v>
      </c>
      <c r="AA107" s="20" t="e">
        <v>#NUM!</v>
      </c>
      <c r="AB107" s="21" t="e">
        <v>#NUM!</v>
      </c>
      <c r="AC107" s="20">
        <v>-1.5063541055490508</v>
      </c>
      <c r="AD107" s="21">
        <v>-5.4718708818123947</v>
      </c>
      <c r="AE107" s="20">
        <v>14.142927346401104</v>
      </c>
      <c r="AF107" s="21">
        <v>1.2537384086166838</v>
      </c>
      <c r="AG107" s="20">
        <v>46.838289565351687</v>
      </c>
      <c r="AH107" s="21">
        <v>168.91347797252274</v>
      </c>
      <c r="AI107" s="23" t="e">
        <v>#NUM!</v>
      </c>
      <c r="AJ107" s="24">
        <v>6.9996619254175663E-4</v>
      </c>
      <c r="AK107" s="11">
        <v>8.8678748239702987</v>
      </c>
      <c r="AL107" s="25">
        <v>446.98019088729257</v>
      </c>
      <c r="AM107" s="11">
        <v>4.0449780171795391</v>
      </c>
      <c r="AN107" s="10">
        <v>5.2960013295874186E-2</v>
      </c>
      <c r="AO107" s="11">
        <v>5.476169835973681</v>
      </c>
      <c r="AP107" s="25">
        <v>490.8673372141082</v>
      </c>
      <c r="AQ107" s="11">
        <v>5.1015080203180503</v>
      </c>
      <c r="AR107" s="12">
        <v>2.3975747300492862E-2</v>
      </c>
      <c r="AS107" s="11">
        <v>44.081671740614205</v>
      </c>
      <c r="AT107" s="123">
        <f t="shared" si="20"/>
        <v>1.0568910222362435E-2</v>
      </c>
      <c r="AU107" s="10">
        <v>6.7345610252939501E-3</v>
      </c>
      <c r="AV107" s="11">
        <v>44.375884977413513</v>
      </c>
      <c r="AW107" s="13">
        <v>2.0372103095623504E-3</v>
      </c>
      <c r="AX107" s="11">
        <v>5.1015080203180503</v>
      </c>
      <c r="AY107" s="124">
        <f t="shared" si="25"/>
        <v>1.0392844733306948E-4</v>
      </c>
      <c r="AZ107" s="17">
        <v>0.11496126833109067</v>
      </c>
      <c r="BA107" s="208">
        <v>14.3</v>
      </c>
      <c r="BB107" s="209">
        <v>1.28</v>
      </c>
      <c r="BC107" s="25">
        <v>450.40681263212559</v>
      </c>
      <c r="BD107" s="11">
        <v>4.451481308988968</v>
      </c>
      <c r="BE107" s="10">
        <v>4.6953020992214212E-2</v>
      </c>
      <c r="BF107" s="11">
        <v>7.0699455835165095</v>
      </c>
      <c r="BG107" s="10">
        <v>1.4373411664388179E-2</v>
      </c>
      <c r="BH107" s="16">
        <v>7.7580461509335832</v>
      </c>
      <c r="BI107" s="63">
        <v>2.2202150854604419E-3</v>
      </c>
      <c r="BJ107" s="11">
        <v>4.451481308988968</v>
      </c>
      <c r="BL107" s="13">
        <f t="shared" si="26"/>
        <v>2.21859123587409E-3</v>
      </c>
      <c r="BM107" s="63">
        <f t="shared" si="27"/>
        <v>8.9952288831129934E-5</v>
      </c>
      <c r="BN107" s="12">
        <v>2.3975747300492862E-2</v>
      </c>
      <c r="BO107" s="3">
        <v>1.0568910222362435E-2</v>
      </c>
      <c r="BP107" s="3">
        <v>0.83699999999999997</v>
      </c>
      <c r="BQ107" s="6">
        <v>0</v>
      </c>
      <c r="BR107" s="3">
        <v>0.12185094147588654</v>
      </c>
    </row>
    <row r="108" spans="1:150" s="3" customFormat="1" ht="14.1" customHeight="1">
      <c r="A108" s="174" t="s">
        <v>199</v>
      </c>
      <c r="B108" s="8">
        <v>1.5799996456207883E-3</v>
      </c>
      <c r="C108" s="26">
        <v>50.019745621299393</v>
      </c>
      <c r="D108" s="10">
        <v>4.8398493016757117E-2</v>
      </c>
      <c r="E108" s="11">
        <v>5.1261344078798903</v>
      </c>
      <c r="F108" s="12">
        <v>0.21942283159229611</v>
      </c>
      <c r="G108" s="11">
        <v>4.7816228212143548</v>
      </c>
      <c r="H108" s="13">
        <v>5.1776060554060309E-3</v>
      </c>
      <c r="I108" s="11">
        <v>3.0834046377499829</v>
      </c>
      <c r="J108" s="15">
        <v>0.26474344242858405</v>
      </c>
      <c r="K108" s="16">
        <v>225.77492000811699</v>
      </c>
      <c r="L108" s="16">
        <v>142.33005768803972</v>
      </c>
      <c r="M108" s="14">
        <v>1.4170499797807126E-4</v>
      </c>
      <c r="N108" s="17">
        <v>0.40988275908796817</v>
      </c>
      <c r="O108" s="18">
        <v>8.8782043892411025E-2</v>
      </c>
      <c r="P108" s="12">
        <v>0.65121028317254703</v>
      </c>
      <c r="Q108" s="19">
        <v>0.185208145090795</v>
      </c>
      <c r="R108" s="136">
        <f t="shared" si="24"/>
        <v>0.16412616892966633</v>
      </c>
      <c r="S108" s="20">
        <v>13.243454447340845</v>
      </c>
      <c r="T108" s="21">
        <v>0.3579221241501504</v>
      </c>
      <c r="U108" s="244">
        <v>13.701624616172534</v>
      </c>
      <c r="V108" s="245">
        <v>0.3077344808937586</v>
      </c>
      <c r="W108" s="256">
        <v>13.609760120134988</v>
      </c>
      <c r="X108" s="258">
        <v>0.30723794892060208</v>
      </c>
      <c r="Y108" s="20">
        <v>13.558739421278284</v>
      </c>
      <c r="Z108" s="21">
        <v>0.34947047653574009</v>
      </c>
      <c r="AA108" s="20" t="e">
        <v>#NUM!</v>
      </c>
      <c r="AB108" s="21" t="e">
        <v>#NUM!</v>
      </c>
      <c r="AC108" s="20">
        <v>10.417625733105444</v>
      </c>
      <c r="AD108" s="21">
        <v>2.0795338669240588</v>
      </c>
      <c r="AE108" s="20">
        <v>14.067015789086001</v>
      </c>
      <c r="AF108" s="21">
        <v>0.85669341308832025</v>
      </c>
      <c r="AG108" s="20">
        <v>-148.61548448432069</v>
      </c>
      <c r="AH108" s="21">
        <v>177.48309711723169</v>
      </c>
      <c r="AI108" s="23" t="e">
        <v>#NUM!</v>
      </c>
      <c r="AJ108" s="24">
        <v>6.9620784642121514E-4</v>
      </c>
      <c r="AK108" s="11">
        <v>6.0922058743125449</v>
      </c>
      <c r="AL108" s="25">
        <v>471.90862954969236</v>
      </c>
      <c r="AM108" s="11">
        <v>2.2370756807325556</v>
      </c>
      <c r="AN108" s="10">
        <v>4.8398493016757117E-2</v>
      </c>
      <c r="AO108" s="11">
        <v>5.1261344078798903</v>
      </c>
      <c r="AP108" s="25">
        <v>486.26245876879705</v>
      </c>
      <c r="AQ108" s="11">
        <v>2.7054112462261348</v>
      </c>
      <c r="AR108" s="12">
        <v>2.44274957114093E-2</v>
      </c>
      <c r="AS108" s="11">
        <v>51.649359527232811</v>
      </c>
      <c r="AT108" s="123">
        <f t="shared" si="20"/>
        <v>1.2616645083485166E-2</v>
      </c>
      <c r="AU108" s="10">
        <v>6.9264304655904463E-3</v>
      </c>
      <c r="AV108" s="11">
        <v>51.720166179011464</v>
      </c>
      <c r="AW108" s="13">
        <v>2.0565025779122905E-3</v>
      </c>
      <c r="AX108" s="11">
        <v>2.7054112462261348</v>
      </c>
      <c r="AY108" s="124">
        <f t="shared" si="25"/>
        <v>5.563685202176949E-5</v>
      </c>
      <c r="AZ108" s="17">
        <v>5.2308634060886226E-2</v>
      </c>
      <c r="BA108" s="208">
        <v>13.56</v>
      </c>
      <c r="BB108" s="209">
        <v>0.7</v>
      </c>
      <c r="BC108" s="25">
        <v>474.94364990905518</v>
      </c>
      <c r="BD108" s="11">
        <v>2.5801670423138163</v>
      </c>
      <c r="BE108" s="10">
        <v>4.3329987341691023E-2</v>
      </c>
      <c r="BF108" s="11">
        <v>7.1552770734749132</v>
      </c>
      <c r="BG108" s="10">
        <v>1.2579047337123797E-2</v>
      </c>
      <c r="BH108" s="16">
        <v>7.7451013174570251</v>
      </c>
      <c r="BI108" s="63">
        <v>2.1055129386222671E-3</v>
      </c>
      <c r="BJ108" s="11">
        <v>2.5801670423138163</v>
      </c>
      <c r="BL108" s="13">
        <f t="shared" si="26"/>
        <v>2.1135928170963325E-3</v>
      </c>
      <c r="BM108" s="63">
        <f t="shared" si="27"/>
        <v>4.7664770229660647E-5</v>
      </c>
      <c r="BN108" s="12">
        <v>2.44274957114093E-2</v>
      </c>
      <c r="BO108" s="3">
        <v>1.2616645083485166E-2</v>
      </c>
      <c r="BP108" s="3">
        <v>0.83599999999999997</v>
      </c>
      <c r="BQ108" s="6">
        <v>0</v>
      </c>
      <c r="BR108" s="3">
        <v>0.16412616892966633</v>
      </c>
    </row>
    <row r="109" spans="1:150" s="3" customFormat="1" ht="14.1" customHeight="1">
      <c r="A109" s="174" t="s">
        <v>200</v>
      </c>
      <c r="B109" s="8">
        <v>5.7764239466347672E-3</v>
      </c>
      <c r="C109" s="26">
        <v>33.381435090599901</v>
      </c>
      <c r="D109" s="10">
        <v>4.9857297320671672E-2</v>
      </c>
      <c r="E109" s="11">
        <v>6.5733335538609552</v>
      </c>
      <c r="F109" s="12">
        <v>0.18606369890058524</v>
      </c>
      <c r="G109" s="11">
        <v>6.5172038155012633</v>
      </c>
      <c r="H109" s="13">
        <v>5.1414365443002092E-3</v>
      </c>
      <c r="I109" s="11">
        <v>4.1080000839804756</v>
      </c>
      <c r="J109" s="15">
        <v>0.44903967185153365</v>
      </c>
      <c r="K109" s="16">
        <v>144.99610733971701</v>
      </c>
      <c r="L109" s="16">
        <v>73.524640194130356</v>
      </c>
      <c r="M109" s="14">
        <v>2.4035282944034545E-4</v>
      </c>
      <c r="N109" s="17">
        <v>0.26574728364262179</v>
      </c>
      <c r="O109" s="18">
        <v>4.7650450447330343E-2</v>
      </c>
      <c r="P109" s="12">
        <v>0.52381374034123696</v>
      </c>
      <c r="Q109" s="19">
        <v>0.25297454039949102</v>
      </c>
      <c r="R109" s="136">
        <f t="shared" si="24"/>
        <v>0.13201809715917354</v>
      </c>
      <c r="S109" s="20">
        <v>12.313511805203211</v>
      </c>
      <c r="T109" s="21">
        <v>0.69931401278488714</v>
      </c>
      <c r="U109" s="244">
        <v>13.834982842476983</v>
      </c>
      <c r="V109" s="245">
        <v>0.55181761766918114</v>
      </c>
      <c r="W109" s="256">
        <v>13.739617166230454</v>
      </c>
      <c r="X109" s="258">
        <v>0.55228793308491642</v>
      </c>
      <c r="Y109" s="20">
        <v>13.66272048337524</v>
      </c>
      <c r="Z109" s="21">
        <v>0.60890117361434315</v>
      </c>
      <c r="AA109" s="20">
        <v>-39.211787606130827</v>
      </c>
      <c r="AB109" s="21">
        <v>217.0646197126627</v>
      </c>
      <c r="AC109" s="20">
        <v>-3.0528632136744882</v>
      </c>
      <c r="AD109" s="21">
        <v>-6.1609976216841149</v>
      </c>
      <c r="AE109" s="20">
        <v>14.615096089322577</v>
      </c>
      <c r="AF109" s="21">
        <v>1.3242532834746847</v>
      </c>
      <c r="AG109" s="20">
        <v>-235.13784813875</v>
      </c>
      <c r="AH109" s="21">
        <v>223.49123019063359</v>
      </c>
      <c r="AI109" s="23">
        <v>131.52828255109142</v>
      </c>
      <c r="AJ109" s="24">
        <v>7.2334336574275682E-4</v>
      </c>
      <c r="AK109" s="11">
        <v>9.064135499713128</v>
      </c>
      <c r="AL109" s="25">
        <v>466.58000848375428</v>
      </c>
      <c r="AM109" s="11">
        <v>4.000981214847501</v>
      </c>
      <c r="AN109" s="10">
        <v>4.9857297320671672E-2</v>
      </c>
      <c r="AO109" s="11">
        <v>6.5733335538609552</v>
      </c>
      <c r="AP109" s="25">
        <v>523.02377162012033</v>
      </c>
      <c r="AQ109" s="11">
        <v>5.6846667957398118</v>
      </c>
      <c r="AR109" s="12">
        <v>4.5305241634751671E-2</v>
      </c>
      <c r="AS109" s="11">
        <v>8.9381093834052123</v>
      </c>
      <c r="AT109" s="123">
        <f t="shared" si="20"/>
        <v>4.049432053730144E-3</v>
      </c>
      <c r="AU109" s="10">
        <v>1.1943408800043258E-2</v>
      </c>
      <c r="AV109" s="11">
        <v>10.592697292394559</v>
      </c>
      <c r="AW109" s="13">
        <v>1.9119589859221818E-3</v>
      </c>
      <c r="AX109" s="11">
        <v>5.6846667957398118</v>
      </c>
      <c r="AY109" s="124">
        <f t="shared" si="25"/>
        <v>1.0868849762088189E-4</v>
      </c>
      <c r="AZ109" s="17">
        <v>0.53665904337900228</v>
      </c>
      <c r="BA109" s="208">
        <v>13.67</v>
      </c>
      <c r="BB109" s="209">
        <v>1.23</v>
      </c>
      <c r="BC109" s="25">
        <v>471.32525640138363</v>
      </c>
      <c r="BD109" s="11">
        <v>4.4613857382696009</v>
      </c>
      <c r="BE109" s="10">
        <v>4.1856947685521236E-2</v>
      </c>
      <c r="BF109" s="11">
        <v>8.8579717661729394</v>
      </c>
      <c r="BG109" s="10">
        <v>1.224469910851721E-2</v>
      </c>
      <c r="BH109" s="16">
        <v>9.5514021630950623</v>
      </c>
      <c r="BI109" s="63">
        <v>2.1216770932988016E-3</v>
      </c>
      <c r="BJ109" s="11">
        <v>4.4613857382696009</v>
      </c>
      <c r="BL109" s="13">
        <f t="shared" si="26"/>
        <v>2.1337810889254794E-3</v>
      </c>
      <c r="BM109" s="63">
        <f t="shared" si="27"/>
        <v>8.5683353615806368E-5</v>
      </c>
      <c r="BN109" s="12">
        <v>4.5305241634751671E-2</v>
      </c>
      <c r="BO109" s="3">
        <v>4.049432053730144E-3</v>
      </c>
      <c r="BP109" s="3">
        <v>0.83599999999999997</v>
      </c>
      <c r="BQ109" s="6">
        <v>0</v>
      </c>
      <c r="BR109" s="3">
        <v>0.13201809715917354</v>
      </c>
    </row>
    <row r="110" spans="1:150" s="44" customFormat="1" ht="14.1" customHeight="1">
      <c r="A110" s="174" t="s">
        <v>201</v>
      </c>
      <c r="B110" s="27">
        <v>2.4114109882402779E-3</v>
      </c>
      <c r="C110" s="45">
        <v>50.030133129282753</v>
      </c>
      <c r="D110" s="29">
        <v>4.2654645673977538E-2</v>
      </c>
      <c r="E110" s="30">
        <v>6.9326946038948734</v>
      </c>
      <c r="F110" s="31">
        <v>0.26367455250264216</v>
      </c>
      <c r="G110" s="30">
        <v>5.4837144378710656</v>
      </c>
      <c r="H110" s="32">
        <v>5.4101143184489449E-3</v>
      </c>
      <c r="I110" s="30">
        <v>4.2770993971972846</v>
      </c>
      <c r="J110" s="34">
        <v>-0.4628386139226906</v>
      </c>
      <c r="K110" s="35">
        <v>156.618840502193</v>
      </c>
      <c r="L110" s="35">
        <v>122.44287162757645</v>
      </c>
      <c r="M110" s="33">
        <v>-2.4774190887671147E-4</v>
      </c>
      <c r="N110" s="36">
        <v>0.29023895446632098</v>
      </c>
      <c r="O110" s="37">
        <v>7.9705218366471722E-2</v>
      </c>
      <c r="P110" s="31">
        <v>0.80758793760521697</v>
      </c>
      <c r="Q110" s="38">
        <v>0.431529255122091</v>
      </c>
      <c r="R110" s="136">
        <f t="shared" si="24"/>
        <v>0.20353842329887581</v>
      </c>
      <c r="S110" s="39">
        <v>13.205860412040614</v>
      </c>
      <c r="T110" s="40">
        <v>0.51994846624538893</v>
      </c>
      <c r="U110" s="244">
        <v>13.979723381713541</v>
      </c>
      <c r="V110" s="245">
        <v>0.44114510534699752</v>
      </c>
      <c r="W110" s="256">
        <v>13.892125510026533</v>
      </c>
      <c r="X110" s="258">
        <v>0.44121356845022425</v>
      </c>
      <c r="Y110" s="39">
        <v>13.780134319277284</v>
      </c>
      <c r="Z110" s="40">
        <v>0.51411554913566548</v>
      </c>
      <c r="AA110" s="39" t="e">
        <v>#NUM!</v>
      </c>
      <c r="AB110" s="40" t="e">
        <v>#NUM!</v>
      </c>
      <c r="AC110" s="39">
        <v>9.1664030500495031</v>
      </c>
      <c r="AD110" s="40">
        <v>2.5683409265324548</v>
      </c>
      <c r="AE110" s="39">
        <v>14.679799595195632</v>
      </c>
      <c r="AF110" s="40">
        <v>1.0194818223982627</v>
      </c>
      <c r="AG110" s="39">
        <v>-358.52005461221171</v>
      </c>
      <c r="AH110" s="40">
        <v>328.99176465456583</v>
      </c>
      <c r="AI110" s="41" t="e">
        <v>#NUM!</v>
      </c>
      <c r="AJ110" s="42">
        <v>7.2654689239448622E-4</v>
      </c>
      <c r="AK110" s="30">
        <v>6.9473161183153138</v>
      </c>
      <c r="AL110" s="43">
        <v>465.67927751836606</v>
      </c>
      <c r="AM110" s="30">
        <v>3.1564412687191701</v>
      </c>
      <c r="AN110" s="29">
        <v>4.2654645673977538E-2</v>
      </c>
      <c r="AO110" s="30">
        <v>6.9326946038948734</v>
      </c>
      <c r="AP110" s="43">
        <v>487.64815811992548</v>
      </c>
      <c r="AQ110" s="30">
        <v>3.9412897336497399</v>
      </c>
      <c r="AR110" s="31">
        <v>5.203858930558164E-3</v>
      </c>
      <c r="AS110" s="30">
        <v>381.7063293111334</v>
      </c>
      <c r="AT110" s="123">
        <f t="shared" si="20"/>
        <v>1.9863458906363169E-2</v>
      </c>
      <c r="AU110" s="29">
        <v>1.4713642559660927E-3</v>
      </c>
      <c r="AV110" s="30">
        <v>381.72667656445492</v>
      </c>
      <c r="AW110" s="32">
        <v>2.0506588271662738E-3</v>
      </c>
      <c r="AX110" s="30">
        <v>3.9412897336497399</v>
      </c>
      <c r="AY110" s="124">
        <f t="shared" si="25"/>
        <v>8.082240582728651E-5</v>
      </c>
      <c r="AZ110" s="36">
        <v>1.0324899923477706E-2</v>
      </c>
      <c r="BA110" s="210">
        <v>13.79</v>
      </c>
      <c r="BB110" s="211">
        <v>1.02</v>
      </c>
      <c r="BC110" s="43">
        <v>467.30506542988411</v>
      </c>
      <c r="BD110" s="30">
        <v>3.7348347325341846</v>
      </c>
      <c r="BE110" s="29">
        <v>3.9883132756748201E-2</v>
      </c>
      <c r="BF110" s="30">
        <v>12.720900100860195</v>
      </c>
      <c r="BG110" s="29">
        <v>1.1767658327096696E-2</v>
      </c>
      <c r="BH110" s="35">
        <v>13.68655088396755</v>
      </c>
      <c r="BI110" s="90">
        <v>2.1399297246651461E-3</v>
      </c>
      <c r="BJ110" s="30">
        <v>3.7348347325341846</v>
      </c>
      <c r="BK110" s="3"/>
      <c r="BL110" s="13">
        <f t="shared" si="26"/>
        <v>2.1574913721122968E-3</v>
      </c>
      <c r="BM110" s="63">
        <f t="shared" si="27"/>
        <v>6.8450404617559357E-5</v>
      </c>
      <c r="BN110" s="31">
        <v>5.203858930558164E-3</v>
      </c>
      <c r="BO110" s="3">
        <v>1.9863458906363169E-2</v>
      </c>
      <c r="BP110" s="3">
        <v>0.83699999999999997</v>
      </c>
      <c r="BQ110" s="6">
        <v>0</v>
      </c>
      <c r="BR110" s="3">
        <v>0.20353842329887581</v>
      </c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</row>
    <row r="111" spans="1:150" s="3" customFormat="1" ht="14.1" customHeight="1">
      <c r="A111" s="174" t="s">
        <v>202</v>
      </c>
      <c r="B111" s="8">
        <v>5.2850079110490673E-3</v>
      </c>
      <c r="C111" s="26">
        <v>37.846352727616846</v>
      </c>
      <c r="D111" s="10">
        <v>4.9419657159747561E-2</v>
      </c>
      <c r="E111" s="11">
        <v>7.3715305423294364</v>
      </c>
      <c r="F111" s="12">
        <v>0.17728323563784848</v>
      </c>
      <c r="G111" s="11">
        <v>7.4101341478682654</v>
      </c>
      <c r="H111" s="13">
        <v>5.1500653729134828E-3</v>
      </c>
      <c r="I111" s="11">
        <v>2.1023486251091947</v>
      </c>
      <c r="J111" s="15">
        <v>0.39377365468922448</v>
      </c>
      <c r="K111" s="16">
        <v>135.44262095155099</v>
      </c>
      <c r="L111" s="16">
        <v>55.562232613232268</v>
      </c>
      <c r="M111" s="14">
        <v>2.1077033781506755E-4</v>
      </c>
      <c r="N111" s="17">
        <v>0.24736830661483367</v>
      </c>
      <c r="O111" s="18">
        <v>4.241492638083931E-2</v>
      </c>
      <c r="P111" s="12">
        <v>0.42376458670273298</v>
      </c>
      <c r="Q111" s="19">
        <v>0.29474380536657302</v>
      </c>
      <c r="R111" s="136">
        <f t="shared" si="24"/>
        <v>0.10680245681125791</v>
      </c>
      <c r="S111" s="20">
        <v>12.389708102197863</v>
      </c>
      <c r="T111" s="21">
        <v>0.52142801689457885</v>
      </c>
      <c r="U111" s="244">
        <v>13.789650042452363</v>
      </c>
      <c r="V111" s="245">
        <v>0.12250020639242404</v>
      </c>
      <c r="W111" s="256">
        <v>13.691545299472908</v>
      </c>
      <c r="X111" s="258">
        <v>0.11996636305227573</v>
      </c>
      <c r="Y111" s="20">
        <v>13.445365680289843</v>
      </c>
      <c r="Z111" s="21">
        <v>0.14421495728791708</v>
      </c>
      <c r="AA111" s="20">
        <v>-570.56088043609498</v>
      </c>
      <c r="AB111" s="21">
        <v>489.01012922186044</v>
      </c>
      <c r="AC111" s="20">
        <v>-2.720948866645756</v>
      </c>
      <c r="AD111" s="21">
        <v>-7.8644789835494544</v>
      </c>
      <c r="AE111" s="20">
        <v>17.213876324672302</v>
      </c>
      <c r="AF111" s="21">
        <v>1.6085556072613387</v>
      </c>
      <c r="AG111" s="20">
        <v>-981.10569419197611</v>
      </c>
      <c r="AH111" s="21">
        <v>341.78217063541808</v>
      </c>
      <c r="AI111" s="23">
        <v>102.27119317243007</v>
      </c>
      <c r="AJ111" s="24">
        <v>8.5201929356237827E-4</v>
      </c>
      <c r="AK111" s="11">
        <v>9.3485083927638382</v>
      </c>
      <c r="AL111" s="25">
        <v>468.47988003107287</v>
      </c>
      <c r="AM111" s="11">
        <v>0.74473332355886157</v>
      </c>
      <c r="AN111" s="10">
        <v>4.9419657159747561E-2</v>
      </c>
      <c r="AO111" s="11">
        <v>7.3715305423294364</v>
      </c>
      <c r="AP111" s="25">
        <v>519.80411962146661</v>
      </c>
      <c r="AQ111" s="11">
        <v>4.2126033421546571</v>
      </c>
      <c r="AR111" s="12">
        <v>3.6808204614365153E-2</v>
      </c>
      <c r="AS111" s="11">
        <v>18.099751387890446</v>
      </c>
      <c r="AT111" s="123">
        <f t="shared" si="20"/>
        <v>6.6621935255461121E-3</v>
      </c>
      <c r="AU111" s="10">
        <v>9.7635148715721678E-3</v>
      </c>
      <c r="AV111" s="11">
        <v>18.583514931836085</v>
      </c>
      <c r="AW111" s="13">
        <v>1.9238016057437619E-3</v>
      </c>
      <c r="AX111" s="11">
        <v>4.2126033421546571</v>
      </c>
      <c r="AY111" s="124">
        <f t="shared" si="25"/>
        <v>8.1042130739986682E-5</v>
      </c>
      <c r="AZ111" s="17">
        <v>0.22668496017068845</v>
      </c>
      <c r="BA111" s="208">
        <v>13.44</v>
      </c>
      <c r="BB111" s="209">
        <v>0.3</v>
      </c>
      <c r="BC111" s="25">
        <v>478.95267330972467</v>
      </c>
      <c r="BD111" s="11">
        <v>1.0737186957930651</v>
      </c>
      <c r="BE111" s="10">
        <v>3.1824723880123022E-2</v>
      </c>
      <c r="BF111" s="11">
        <v>11.577393343192941</v>
      </c>
      <c r="BG111" s="10">
        <v>9.1616420016383867E-3</v>
      </c>
      <c r="BH111" s="16">
        <v>12.18936768108561</v>
      </c>
      <c r="BI111" s="63">
        <v>2.0878889621591679E-3</v>
      </c>
      <c r="BJ111" s="11">
        <v>1.0737186957930651</v>
      </c>
      <c r="BL111" s="13">
        <f t="shared" si="26"/>
        <v>2.1263075316615421E-3</v>
      </c>
      <c r="BM111" s="63">
        <f t="shared" si="27"/>
        <v>1.8611262335044287E-5</v>
      </c>
      <c r="BN111" s="12">
        <v>3.6808204614365153E-2</v>
      </c>
      <c r="BO111" s="3">
        <v>6.6621935255461121E-3</v>
      </c>
      <c r="BP111" s="3">
        <v>0.83599999999999997</v>
      </c>
      <c r="BQ111" s="6">
        <v>0</v>
      </c>
      <c r="BR111" s="3">
        <v>0.10680245681125791</v>
      </c>
    </row>
    <row r="112" spans="1:150" s="3" customFormat="1" ht="14.1" customHeight="1">
      <c r="A112" s="174" t="s">
        <v>203</v>
      </c>
      <c r="B112" s="8">
        <v>6.9829618961130761E-4</v>
      </c>
      <c r="C112" s="26">
        <v>100.01745379083648</v>
      </c>
      <c r="D112" s="10">
        <v>4.7183907040895583E-2</v>
      </c>
      <c r="E112" s="11">
        <v>7.1794367572385402</v>
      </c>
      <c r="F112" s="12">
        <v>0.17903019828510003</v>
      </c>
      <c r="G112" s="11">
        <v>12.338848517651909</v>
      </c>
      <c r="H112" s="13">
        <v>5.2583940721218194E-3</v>
      </c>
      <c r="I112" s="11">
        <v>2.0099667322779982</v>
      </c>
      <c r="J112" s="15">
        <v>0.11006976162321315</v>
      </c>
      <c r="K112" s="16">
        <v>148.520893040613</v>
      </c>
      <c r="L112" s="16">
        <v>74.106505204241643</v>
      </c>
      <c r="M112" s="14">
        <v>5.8917168713637237E-5</v>
      </c>
      <c r="N112" s="17">
        <v>0.2774563770613197</v>
      </c>
      <c r="O112" s="18">
        <v>4.9572772068110525E-2</v>
      </c>
      <c r="P112" s="12">
        <v>0.51542929960061901</v>
      </c>
      <c r="Q112" s="19">
        <v>0.26691639546769103</v>
      </c>
      <c r="R112" s="136">
        <f t="shared" si="24"/>
        <v>0.12990494542779829</v>
      </c>
      <c r="S112" s="20">
        <v>13.836981920633825</v>
      </c>
      <c r="T112" s="21">
        <v>0.30763026179098035</v>
      </c>
      <c r="U112" s="244">
        <v>14.099881086817238</v>
      </c>
      <c r="V112" s="245">
        <v>0.25849150806159454</v>
      </c>
      <c r="W112" s="256">
        <v>14.004266997083658</v>
      </c>
      <c r="X112" s="258">
        <v>0.25764780553285149</v>
      </c>
      <c r="Y112" s="20">
        <v>13.910983521254092</v>
      </c>
      <c r="Z112" s="21">
        <v>0.31814812837981077</v>
      </c>
      <c r="AA112" s="20">
        <v>-574.80442201878907</v>
      </c>
      <c r="AB112" s="21">
        <v>817.95831391341699</v>
      </c>
      <c r="AC112" s="20">
        <v>12.979489676062908</v>
      </c>
      <c r="AD112" s="21">
        <v>2.8123522911038448</v>
      </c>
      <c r="AE112" s="20">
        <v>15.085141704827709</v>
      </c>
      <c r="AF112" s="21">
        <v>2.026831750236199</v>
      </c>
      <c r="AG112" s="20">
        <v>-287.01138188333914</v>
      </c>
      <c r="AH112" s="21">
        <v>242.16739208124912</v>
      </c>
      <c r="AI112" s="23">
        <v>102.51887061044383</v>
      </c>
      <c r="AJ112" s="24">
        <v>7.4661596489344895E-4</v>
      </c>
      <c r="AK112" s="11">
        <v>13.440962200735473</v>
      </c>
      <c r="AL112" s="25">
        <v>459.3119180691761</v>
      </c>
      <c r="AM112" s="11">
        <v>1.7904346036146257</v>
      </c>
      <c r="AN112" s="10">
        <v>4.7183907040895583E-2</v>
      </c>
      <c r="AO112" s="11">
        <v>7.1794367572385402</v>
      </c>
      <c r="AP112" s="25">
        <v>465.3831451925268</v>
      </c>
      <c r="AQ112" s="11">
        <v>2.2256337398955379</v>
      </c>
      <c r="AR112" s="12">
        <v>3.6750462344086701E-2</v>
      </c>
      <c r="AS112" s="11">
        <v>30.248204549685447</v>
      </c>
      <c r="AT112" s="123">
        <f t="shared" si="20"/>
        <v>1.1116355022794471E-2</v>
      </c>
      <c r="AU112" s="10">
        <v>1.088813335924836E-2</v>
      </c>
      <c r="AV112" s="11">
        <v>30.329974019503755</v>
      </c>
      <c r="AW112" s="13">
        <v>2.1487671187281712E-3</v>
      </c>
      <c r="AX112" s="11">
        <v>2.2256337398955379</v>
      </c>
      <c r="AY112" s="124">
        <f t="shared" si="25"/>
        <v>4.7823685986195385E-5</v>
      </c>
      <c r="AZ112" s="17">
        <v>7.3380667535829058E-2</v>
      </c>
      <c r="BA112" s="208">
        <v>13.91</v>
      </c>
      <c r="BB112" s="209">
        <v>0.64</v>
      </c>
      <c r="BC112" s="25">
        <v>462.90481058382892</v>
      </c>
      <c r="BD112" s="11">
        <v>2.289496812711775</v>
      </c>
      <c r="BE112" s="10">
        <v>4.100949705892807E-2</v>
      </c>
      <c r="BF112" s="11">
        <v>9.49951145588952</v>
      </c>
      <c r="BG112" s="10">
        <v>1.2215015539271502E-2</v>
      </c>
      <c r="BH112" s="16">
        <v>10.628166544596386</v>
      </c>
      <c r="BI112" s="63">
        <v>2.1602713498241055E-3</v>
      </c>
      <c r="BJ112" s="11">
        <v>2.289496812711775</v>
      </c>
      <c r="BL112" s="13">
        <f t="shared" si="26"/>
        <v>2.1749262280184034E-3</v>
      </c>
      <c r="BM112" s="63">
        <f t="shared" si="27"/>
        <v>3.9971221832191262E-5</v>
      </c>
      <c r="BN112" s="12">
        <v>3.6750462344086701E-2</v>
      </c>
      <c r="BO112" s="3">
        <v>1.1116355022794471E-2</v>
      </c>
      <c r="BP112" s="3">
        <v>0.83699999999999997</v>
      </c>
      <c r="BQ112" s="6">
        <v>0</v>
      </c>
      <c r="BR112" s="3">
        <v>0.12990494542779829</v>
      </c>
    </row>
    <row r="113" spans="1:70" s="3" customFormat="1" ht="14.1" customHeight="1">
      <c r="A113" s="174" t="s">
        <v>204</v>
      </c>
      <c r="B113" s="8">
        <v>2.2192062143377715E-3</v>
      </c>
      <c r="C113" s="26">
        <v>57.767049045346198</v>
      </c>
      <c r="D113" s="10">
        <v>5.7536069185457304E-2</v>
      </c>
      <c r="E113" s="11">
        <v>6.6171393891423573</v>
      </c>
      <c r="F113" s="12">
        <v>0.19539752548274711</v>
      </c>
      <c r="G113" s="11">
        <v>6.8767763902144434</v>
      </c>
      <c r="H113" s="13">
        <v>5.3457310105251869E-3</v>
      </c>
      <c r="I113" s="11">
        <v>2.0697092672067288</v>
      </c>
      <c r="J113" s="15">
        <v>1.4211577601702718</v>
      </c>
      <c r="K113" s="16">
        <v>140.91449079828999</v>
      </c>
      <c r="L113" s="16">
        <v>65.09857632403633</v>
      </c>
      <c r="M113" s="14">
        <v>7.6067978604308663E-4</v>
      </c>
      <c r="N113" s="17">
        <v>0.25562426105424596</v>
      </c>
      <c r="O113" s="18">
        <v>4.3472288570533486E-2</v>
      </c>
      <c r="P113" s="12">
        <v>0.47721727525516899</v>
      </c>
      <c r="Q113" s="19">
        <v>0.28358840544797498</v>
      </c>
      <c r="R113" s="136">
        <f t="shared" si="24"/>
        <v>0.12027427262528649</v>
      </c>
      <c r="S113" s="20">
        <v>13.223672615560881</v>
      </c>
      <c r="T113" s="21">
        <v>0.4177087100700938</v>
      </c>
      <c r="U113" s="244">
        <v>13.695830750681447</v>
      </c>
      <c r="V113" s="245">
        <v>0.27227016722580927</v>
      </c>
      <c r="W113" s="256">
        <v>13.599197683371024</v>
      </c>
      <c r="X113" s="258">
        <v>0.27158419091852071</v>
      </c>
      <c r="Y113" s="20">
        <v>13.483263565797769</v>
      </c>
      <c r="Z113" s="21">
        <v>0.30529954908582813</v>
      </c>
      <c r="AA113" s="20" t="e">
        <v>#NUM!</v>
      </c>
      <c r="AB113" s="21" t="e">
        <v>#NUM!</v>
      </c>
      <c r="AC113" s="20">
        <v>9.9540539777931567</v>
      </c>
      <c r="AD113" s="21">
        <v>4.5438472617640686</v>
      </c>
      <c r="AE113" s="20">
        <v>15.059266297218322</v>
      </c>
      <c r="AF113" s="21">
        <v>1.4153032845586766</v>
      </c>
      <c r="AG113" s="20">
        <v>-383.22663599877058</v>
      </c>
      <c r="AH113" s="21">
        <v>259.32812520655335</v>
      </c>
      <c r="AI113" s="23" t="e">
        <v>#NUM!</v>
      </c>
      <c r="AJ113" s="24">
        <v>7.4533482411487384E-4</v>
      </c>
      <c r="AK113" s="11">
        <v>9.4017235835864756</v>
      </c>
      <c r="AL113" s="25">
        <v>466.799586669169</v>
      </c>
      <c r="AM113" s="11">
        <v>1.9378168708136319</v>
      </c>
      <c r="AN113" s="10">
        <v>5.7536069185457304E-2</v>
      </c>
      <c r="AO113" s="11">
        <v>6.6171393891423573</v>
      </c>
      <c r="AP113" s="25">
        <v>486.99062609328138</v>
      </c>
      <c r="AQ113" s="11">
        <v>3.1620359659385895</v>
      </c>
      <c r="AR113" s="12">
        <v>2.3843106133655693E-2</v>
      </c>
      <c r="AS113" s="11">
        <v>86.776162845346107</v>
      </c>
      <c r="AT113" s="123">
        <f t="shared" si="20"/>
        <v>2.0690132605929768E-2</v>
      </c>
      <c r="AU113" s="10">
        <v>6.7506175633835295E-3</v>
      </c>
      <c r="AV113" s="11">
        <v>86.833754436923414</v>
      </c>
      <c r="AW113" s="13">
        <v>2.0534276152749877E-3</v>
      </c>
      <c r="AX113" s="11">
        <v>3.1620359659385895</v>
      </c>
      <c r="AY113" s="124">
        <f t="shared" si="25"/>
        <v>6.4930119729510205E-5</v>
      </c>
      <c r="AZ113" s="17">
        <v>3.6414824931190928E-2</v>
      </c>
      <c r="BA113" s="208">
        <v>13.47</v>
      </c>
      <c r="BB113" s="209">
        <v>0.62</v>
      </c>
      <c r="BC113" s="25">
        <v>477.60505971170221</v>
      </c>
      <c r="BD113" s="11">
        <v>2.2666540621242692</v>
      </c>
      <c r="BE113" s="10">
        <v>3.9504882363815351E-2</v>
      </c>
      <c r="BF113" s="11">
        <v>9.9771049952889292</v>
      </c>
      <c r="BG113" s="10">
        <v>1.1404680644737736E-2</v>
      </c>
      <c r="BH113" s="16">
        <v>10.639466563670657</v>
      </c>
      <c r="BI113" s="63">
        <v>2.0937801634757225E-3</v>
      </c>
      <c r="BJ113" s="11">
        <v>2.2666540621242692</v>
      </c>
      <c r="BL113" s="13">
        <f t="shared" si="26"/>
        <v>2.1119507419959938E-3</v>
      </c>
      <c r="BM113" s="63">
        <f t="shared" si="27"/>
        <v>4.2133344213768353E-5</v>
      </c>
      <c r="BN113" s="12">
        <v>2.3843106133655693E-2</v>
      </c>
      <c r="BO113" s="3">
        <v>2.0690132605929768E-2</v>
      </c>
      <c r="BP113" s="3">
        <v>0.83599999999999997</v>
      </c>
      <c r="BQ113" s="6">
        <v>0</v>
      </c>
      <c r="BR113" s="3">
        <v>0.12027427262528649</v>
      </c>
    </row>
    <row r="114" spans="1:70" s="3" customFormat="1" ht="14.1" customHeight="1">
      <c r="A114" s="174" t="s">
        <v>205</v>
      </c>
      <c r="B114" s="8">
        <v>1.5532624860301783E-3</v>
      </c>
      <c r="C114" s="26">
        <v>70.738130581642864</v>
      </c>
      <c r="D114" s="10">
        <v>4.3825075934329723E-2</v>
      </c>
      <c r="E114" s="11">
        <v>7.8245864333147006</v>
      </c>
      <c r="F114" s="12">
        <v>0.19326133118339803</v>
      </c>
      <c r="G114" s="11">
        <v>7.0628298476618072</v>
      </c>
      <c r="H114" s="13">
        <v>5.4120843997289558E-3</v>
      </c>
      <c r="I114" s="11">
        <v>2.130919460260627</v>
      </c>
      <c r="J114" s="15">
        <v>-0.3153069591285953</v>
      </c>
      <c r="K114" s="16">
        <v>141.03273769638199</v>
      </c>
      <c r="L114" s="16">
        <v>77.651688130454531</v>
      </c>
      <c r="M114" s="14">
        <v>-1.6877650736052367E-4</v>
      </c>
      <c r="N114" s="17">
        <v>0.26592698570532397</v>
      </c>
      <c r="O114" s="18">
        <v>5.3473047563838146E-2</v>
      </c>
      <c r="P114" s="12">
        <v>0.56876293510976295</v>
      </c>
      <c r="Q114" s="19">
        <v>0.272913944663004</v>
      </c>
      <c r="R114" s="136">
        <f t="shared" si="24"/>
        <v>0.1433467560032736</v>
      </c>
      <c r="S114" s="20">
        <v>13.682030689668201</v>
      </c>
      <c r="T114" s="21">
        <v>0.37480896489658799</v>
      </c>
      <c r="U114" s="244">
        <v>14.229014361703877</v>
      </c>
      <c r="V114" s="245">
        <v>0.25507222142991287</v>
      </c>
      <c r="W114" s="256">
        <v>14.134853025712085</v>
      </c>
      <c r="X114" s="258">
        <v>0.25417535232423866</v>
      </c>
      <c r="Y114" s="20">
        <v>14.000893699177363</v>
      </c>
      <c r="Z114" s="21">
        <v>0.28924832719681676</v>
      </c>
      <c r="AA114" s="20" t="e">
        <v>#NUM!</v>
      </c>
      <c r="AB114" s="21" t="e">
        <v>#NUM!</v>
      </c>
      <c r="AC114" s="20">
        <v>10.363354350190317</v>
      </c>
      <c r="AD114" s="21">
        <v>3.3815386315336968</v>
      </c>
      <c r="AE114" s="20">
        <v>15.528939151683957</v>
      </c>
      <c r="AF114" s="21">
        <v>1.3281970542175159</v>
      </c>
      <c r="AG114" s="20">
        <v>-433.78668480928866</v>
      </c>
      <c r="AH114" s="21">
        <v>255.52124010183149</v>
      </c>
      <c r="AI114" s="23" t="e">
        <v>#NUM!</v>
      </c>
      <c r="AJ114" s="24">
        <v>7.6858947816682566E-4</v>
      </c>
      <c r="AK114" s="11">
        <v>8.5563304077759206</v>
      </c>
      <c r="AL114" s="25">
        <v>457.00178439695617</v>
      </c>
      <c r="AM114" s="11">
        <v>1.7468018485777423</v>
      </c>
      <c r="AN114" s="10">
        <v>4.3825075934329723E-2</v>
      </c>
      <c r="AO114" s="11">
        <v>7.8245864333147006</v>
      </c>
      <c r="AP114" s="25">
        <v>470.6593438320989</v>
      </c>
      <c r="AQ114" s="11">
        <v>2.7423331087860179</v>
      </c>
      <c r="AR114" s="12">
        <v>2.0135195697460476E-2</v>
      </c>
      <c r="AS114" s="11">
        <v>87.489672969612045</v>
      </c>
      <c r="AT114" s="123">
        <f t="shared" si="20"/>
        <v>1.7616216867499566E-2</v>
      </c>
      <c r="AU114" s="10">
        <v>5.8986203485556108E-3</v>
      </c>
      <c r="AV114" s="11">
        <v>87.532641152939107</v>
      </c>
      <c r="AW114" s="13">
        <v>2.124678949020793E-3</v>
      </c>
      <c r="AX114" s="11">
        <v>2.7423331087860179</v>
      </c>
      <c r="AY114" s="124">
        <f t="shared" si="25"/>
        <v>5.8265774274404003E-5</v>
      </c>
      <c r="AZ114" s="17">
        <v>3.1329262691783155E-2</v>
      </c>
      <c r="BA114" s="208">
        <v>14</v>
      </c>
      <c r="BB114" s="209">
        <v>0.59</v>
      </c>
      <c r="BC114" s="25">
        <v>459.92894508382244</v>
      </c>
      <c r="BD114" s="11">
        <v>2.0681718945714063</v>
      </c>
      <c r="BE114" s="10">
        <v>3.8747734961717774E-2</v>
      </c>
      <c r="BF114" s="11">
        <v>9.7296516510405535</v>
      </c>
      <c r="BG114" s="10">
        <v>1.1616006675874606E-2</v>
      </c>
      <c r="BH114" s="16">
        <v>10.42075576898606</v>
      </c>
      <c r="BI114" s="63">
        <v>2.1742488936367099E-3</v>
      </c>
      <c r="BJ114" s="11">
        <v>2.0681718945714063</v>
      </c>
      <c r="BL114" s="13">
        <f t="shared" si="26"/>
        <v>2.1952290750646419E-3</v>
      </c>
      <c r="BM114" s="63">
        <f t="shared" si="27"/>
        <v>3.9432498307068187E-5</v>
      </c>
      <c r="BN114" s="12">
        <v>2.0135195697460476E-2</v>
      </c>
      <c r="BO114" s="3">
        <v>1.7616216867499566E-2</v>
      </c>
      <c r="BP114" s="3">
        <v>0.83699999999999997</v>
      </c>
      <c r="BQ114" s="6">
        <v>0</v>
      </c>
      <c r="BR114" s="3">
        <v>0.1433467560032736</v>
      </c>
    </row>
    <row r="115" spans="1:70" s="3" customFormat="1" ht="14.1" customHeight="1">
      <c r="A115" s="174" t="s">
        <v>206</v>
      </c>
      <c r="B115" s="8">
        <v>4.3788086792719214E-3</v>
      </c>
      <c r="C115" s="26">
        <v>31.657374980084573</v>
      </c>
      <c r="D115" s="10">
        <v>4.7223886590572001E-2</v>
      </c>
      <c r="E115" s="11">
        <v>5.3588735123718294</v>
      </c>
      <c r="F115" s="12">
        <v>0.19896053179621226</v>
      </c>
      <c r="G115" s="11">
        <v>5.1722202806100475</v>
      </c>
      <c r="H115" s="13">
        <v>5.4162104568569501E-3</v>
      </c>
      <c r="I115" s="11">
        <v>1.8171877903710436</v>
      </c>
      <c r="J115" s="15">
        <v>0.11603060629528622</v>
      </c>
      <c r="K115" s="16">
        <v>248.40457032403</v>
      </c>
      <c r="L115" s="16">
        <v>130.23260583292577</v>
      </c>
      <c r="M115" s="14">
        <v>6.2105980617824846E-5</v>
      </c>
      <c r="N115" s="17">
        <v>0.45181889688817073</v>
      </c>
      <c r="O115" s="18">
        <v>8.977736675499684E-2</v>
      </c>
      <c r="P115" s="12">
        <v>0.541577321423374</v>
      </c>
      <c r="Q115" s="19">
        <v>0.51205665025858105</v>
      </c>
      <c r="R115" s="136">
        <f t="shared" si="24"/>
        <v>0.13649509726930564</v>
      </c>
      <c r="S115" s="20">
        <v>12.535604792180749</v>
      </c>
      <c r="T115" s="21">
        <v>0.36289015513645662</v>
      </c>
      <c r="U115" s="244">
        <v>13.73035232975014</v>
      </c>
      <c r="V115" s="245">
        <v>0.1035875233296424</v>
      </c>
      <c r="W115" s="256">
        <v>13.635480884279701</v>
      </c>
      <c r="X115" s="258">
        <v>0.10048093678879182</v>
      </c>
      <c r="Y115" s="20">
        <v>13.461500500881387</v>
      </c>
      <c r="Z115" s="21">
        <v>0.12409823899969959</v>
      </c>
      <c r="AA115" s="20" t="e">
        <v>#NUM!</v>
      </c>
      <c r="AB115" s="21" t="e">
        <v>#NUM!</v>
      </c>
      <c r="AC115" s="20">
        <v>2.3681174237003537</v>
      </c>
      <c r="AD115" s="21">
        <v>4.2348298496944752</v>
      </c>
      <c r="AE115" s="20">
        <v>15.545500466425889</v>
      </c>
      <c r="AF115" s="21">
        <v>0.96792676709272241</v>
      </c>
      <c r="AG115" s="20">
        <v>-624.57896309110492</v>
      </c>
      <c r="AH115" s="21">
        <v>208.41480168152481</v>
      </c>
      <c r="AI115" s="23" t="e">
        <v>#NUM!</v>
      </c>
      <c r="AJ115" s="24">
        <v>7.6940947930959069E-4</v>
      </c>
      <c r="AK115" s="11">
        <v>6.2288058189892528</v>
      </c>
      <c r="AL115" s="25">
        <v>471.71984575818306</v>
      </c>
      <c r="AM115" s="11">
        <v>0.66408933367408696</v>
      </c>
      <c r="AN115" s="10">
        <v>4.7223886590572001E-2</v>
      </c>
      <c r="AO115" s="11">
        <v>5.3588735123718294</v>
      </c>
      <c r="AP115" s="25">
        <v>513.74852014414216</v>
      </c>
      <c r="AQ115" s="11">
        <v>2.8976911047653653</v>
      </c>
      <c r="AR115" s="12">
        <v>2.3097189567641105E-2</v>
      </c>
      <c r="AS115" s="11">
        <v>37.940111173912598</v>
      </c>
      <c r="AT115" s="123">
        <f t="shared" si="20"/>
        <v>8.7630994000123773E-3</v>
      </c>
      <c r="AU115" s="10">
        <v>6.1988314763278384E-3</v>
      </c>
      <c r="AV115" s="11">
        <v>38.05060642916856</v>
      </c>
      <c r="AW115" s="13">
        <v>1.9464776262896688E-3</v>
      </c>
      <c r="AX115" s="11">
        <v>2.8976911047653653</v>
      </c>
      <c r="AY115" s="124">
        <f t="shared" si="25"/>
        <v>5.6402909033243759E-5</v>
      </c>
      <c r="AZ115" s="17">
        <v>7.6153611642417185E-2</v>
      </c>
      <c r="BA115" s="208">
        <v>13.47</v>
      </c>
      <c r="BB115" s="209">
        <v>0.24</v>
      </c>
      <c r="BC115" s="25">
        <v>478.37800652176281</v>
      </c>
      <c r="BD115" s="11">
        <v>0.92283810416063428</v>
      </c>
      <c r="BE115" s="10">
        <v>3.6083658235291381E-2</v>
      </c>
      <c r="BF115" s="11">
        <v>7.6268805241094215</v>
      </c>
      <c r="BG115" s="10">
        <v>1.0400174610150349E-2</v>
      </c>
      <c r="BH115" s="16">
        <v>8.1385909303790172</v>
      </c>
      <c r="BI115" s="63">
        <v>2.0903971051489112E-3</v>
      </c>
      <c r="BJ115" s="11">
        <v>0.92283810416063428</v>
      </c>
      <c r="BL115" s="13">
        <f t="shared" si="26"/>
        <v>2.1175914725366507E-3</v>
      </c>
      <c r="BM115" s="63">
        <f t="shared" si="27"/>
        <v>1.5588321593984489E-5</v>
      </c>
      <c r="BN115" s="12">
        <v>2.3097189567641105E-2</v>
      </c>
      <c r="BO115" s="3">
        <v>8.7630994000123773E-3</v>
      </c>
      <c r="BP115" s="3">
        <v>0.83599999999999997</v>
      </c>
      <c r="BQ115" s="6">
        <v>0</v>
      </c>
      <c r="BR115" s="3">
        <v>0.13649509726930564</v>
      </c>
    </row>
    <row r="116" spans="1:70" s="3" customFormat="1" ht="14.1" customHeight="1">
      <c r="A116" s="174" t="s">
        <v>207</v>
      </c>
      <c r="B116" s="8">
        <v>-6.1460991488146055E-12</v>
      </c>
      <c r="C116" s="9">
        <v>9999</v>
      </c>
      <c r="D116" s="10">
        <v>3.6783728698208049E-2</v>
      </c>
      <c r="E116" s="11">
        <v>9.0423034074710742</v>
      </c>
      <c r="F116" s="12">
        <v>0.16178282310456282</v>
      </c>
      <c r="G116" s="11">
        <v>8.0047745260767513</v>
      </c>
      <c r="H116" s="13">
        <v>5.730898734231841E-3</v>
      </c>
      <c r="I116" s="11">
        <v>2.1713535974585483</v>
      </c>
      <c r="J116" s="15">
        <v>-1.2061219389311508</v>
      </c>
      <c r="K116" s="16">
        <v>142.098124444463</v>
      </c>
      <c r="L116" s="16">
        <v>64.304754154690812</v>
      </c>
      <c r="M116" s="14">
        <v>-6.4560333062492427E-4</v>
      </c>
      <c r="N116" s="17">
        <v>0.26583649995126152</v>
      </c>
      <c r="O116" s="18">
        <v>4.9517204214657558E-2</v>
      </c>
      <c r="P116" s="12">
        <v>0.46747141316251201</v>
      </c>
      <c r="Q116" s="19">
        <v>0.30250488980213402</v>
      </c>
      <c r="R116" s="136">
        <f t="shared" si="24"/>
        <v>0.1178179984393323</v>
      </c>
      <c r="S116" s="20">
        <v>13.857269310006107</v>
      </c>
      <c r="T116" s="21">
        <v>0.15950087253204359</v>
      </c>
      <c r="U116" s="244">
        <v>14.121153265191762</v>
      </c>
      <c r="V116" s="245">
        <v>0.17336860758548198</v>
      </c>
      <c r="W116" s="256">
        <v>14.02422320231571</v>
      </c>
      <c r="X116" s="258">
        <v>0.17167217087992845</v>
      </c>
      <c r="Y116" s="20">
        <v>13.764868011536025</v>
      </c>
      <c r="Z116" s="21">
        <v>0.19616691582586884</v>
      </c>
      <c r="AA116" s="20">
        <v>-572.35836086241011</v>
      </c>
      <c r="AB116" s="21">
        <v>244.39253061489893</v>
      </c>
      <c r="AC116" s="20">
        <v>15.047217505872945</v>
      </c>
      <c r="AD116" s="21">
        <v>1.2173087329280243</v>
      </c>
      <c r="AE116" s="20">
        <v>17.364051666833298</v>
      </c>
      <c r="AF116" s="21">
        <v>1.6298900679708839</v>
      </c>
      <c r="AG116" s="20">
        <v>-1020.045855300936</v>
      </c>
      <c r="AH116" s="21">
        <v>322.42382777430754</v>
      </c>
      <c r="AI116" s="23">
        <v>102.53287479455832</v>
      </c>
      <c r="AJ116" s="24">
        <v>8.5945557668076766E-4</v>
      </c>
      <c r="AK116" s="11">
        <v>9.3906094484212304</v>
      </c>
      <c r="AL116" s="25">
        <v>464.7010811758368</v>
      </c>
      <c r="AM116" s="11">
        <v>1.1522642926705016</v>
      </c>
      <c r="AN116" s="10">
        <v>3.6783728698208049E-2</v>
      </c>
      <c r="AO116" s="11">
        <v>9.0423034074710742</v>
      </c>
      <c r="AP116" s="25">
        <v>464.70108112247897</v>
      </c>
      <c r="AQ116" s="11">
        <v>1.1522642926710736</v>
      </c>
      <c r="AR116" s="12">
        <v>3.6783728790034873E-2</v>
      </c>
      <c r="AS116" s="11">
        <v>9.0423033838940849</v>
      </c>
      <c r="AT116" s="123">
        <f t="shared" si="20"/>
        <v>3.3260963531037461E-3</v>
      </c>
      <c r="AU116" s="10">
        <v>1.0913984777739895E-2</v>
      </c>
      <c r="AV116" s="11">
        <v>9.1154244819726955</v>
      </c>
      <c r="AW116" s="13">
        <v>2.151920967311963E-3</v>
      </c>
      <c r="AX116" s="11">
        <v>1.1522642926710736</v>
      </c>
      <c r="AY116" s="124">
        <f t="shared" si="25"/>
        <v>2.4795816912837715E-5</v>
      </c>
      <c r="AZ116" s="17">
        <v>0.12640818811563548</v>
      </c>
      <c r="BA116" s="208">
        <v>13.76</v>
      </c>
      <c r="BB116" s="209">
        <v>0.38</v>
      </c>
      <c r="BC116" s="25">
        <v>467.82389718691502</v>
      </c>
      <c r="BD116" s="11">
        <v>1.4266495353623387</v>
      </c>
      <c r="BE116" s="10">
        <v>3.1409486531961843E-2</v>
      </c>
      <c r="BF116" s="11">
        <v>10.827434455062589</v>
      </c>
      <c r="BG116" s="10">
        <v>9.2572013295348782E-3</v>
      </c>
      <c r="BH116" s="16">
        <v>11.44668820758373</v>
      </c>
      <c r="BI116" s="63">
        <v>2.1375564737353692E-3</v>
      </c>
      <c r="BJ116" s="11">
        <v>1.4266495353623387</v>
      </c>
      <c r="BL116" s="13">
        <f t="shared" si="26"/>
        <v>2.178028889994188E-3</v>
      </c>
      <c r="BM116" s="63">
        <f t="shared" si="27"/>
        <v>2.6632870590015401E-5</v>
      </c>
      <c r="BN116" s="12">
        <v>3.6783728790034873E-2</v>
      </c>
      <c r="BO116" s="3">
        <v>3.3260963531037461E-3</v>
      </c>
      <c r="BP116" s="3">
        <v>0.83699999999999997</v>
      </c>
      <c r="BQ116" s="6">
        <v>0</v>
      </c>
      <c r="BR116" s="3">
        <v>0.1178179984393323</v>
      </c>
    </row>
    <row r="117" spans="1:70" s="3" customFormat="1" ht="14.1" customHeight="1">
      <c r="A117" s="174" t="s">
        <v>208</v>
      </c>
      <c r="B117" s="8">
        <v>5.5555517775630397E-3</v>
      </c>
      <c r="C117" s="26">
        <v>44.783429109630958</v>
      </c>
      <c r="D117" s="10">
        <v>5.4619493622970493E-2</v>
      </c>
      <c r="E117" s="11">
        <v>8.3263114130964961</v>
      </c>
      <c r="F117" s="12">
        <v>0.19016054893235584</v>
      </c>
      <c r="G117" s="11">
        <v>8.8835336217889544</v>
      </c>
      <c r="H117" s="13">
        <v>4.8516218716381015E-3</v>
      </c>
      <c r="I117" s="11">
        <v>5.0631187470952819</v>
      </c>
      <c r="J117" s="15">
        <v>1.0537201892315353</v>
      </c>
      <c r="K117" s="16">
        <v>122.537040523396</v>
      </c>
      <c r="L117" s="16">
        <v>56.376855464409381</v>
      </c>
      <c r="M117" s="14">
        <v>5.6397704652325737E-4</v>
      </c>
      <c r="N117" s="17">
        <v>0.21138138920980554</v>
      </c>
      <c r="O117" s="18">
        <v>3.6322762000633821E-2</v>
      </c>
      <c r="P117" s="12">
        <v>0.47526275684465902</v>
      </c>
      <c r="Q117" s="19">
        <v>0.628013660821235</v>
      </c>
      <c r="R117" s="136">
        <f t="shared" si="24"/>
        <v>0.11978167042426366</v>
      </c>
      <c r="S117" s="20">
        <v>11.714828249918003</v>
      </c>
      <c r="T117" s="21">
        <v>0.68489618092828819</v>
      </c>
      <c r="U117" s="244">
        <v>13.029324613412369</v>
      </c>
      <c r="V117" s="245">
        <v>0.3582727865602085</v>
      </c>
      <c r="W117" s="256">
        <v>12.932684784171</v>
      </c>
      <c r="X117" s="258">
        <v>0.35810010405304354</v>
      </c>
      <c r="Y117" s="20">
        <v>12.806450702035621</v>
      </c>
      <c r="Z117" s="21">
        <v>0.40034395726549971</v>
      </c>
      <c r="AA117" s="20">
        <v>-636.10012768946922</v>
      </c>
      <c r="AB117" s="21">
        <v>810.2244964759991</v>
      </c>
      <c r="AC117" s="20">
        <v>-2.0973164713317782</v>
      </c>
      <c r="AD117" s="21">
        <v>-8.2929961950751938</v>
      </c>
      <c r="AE117" s="20">
        <v>14.529360856858709</v>
      </c>
      <c r="AF117" s="21">
        <v>1.7041137054844615</v>
      </c>
      <c r="AG117" s="20">
        <v>-450.85943675324393</v>
      </c>
      <c r="AH117" s="21">
        <v>324.94961875063927</v>
      </c>
      <c r="AI117" s="23">
        <v>101.93577977990927</v>
      </c>
      <c r="AJ117" s="24">
        <v>7.1909855587715121E-4</v>
      </c>
      <c r="AK117" s="11">
        <v>11.732974962335458</v>
      </c>
      <c r="AL117" s="25">
        <v>492.71215179410291</v>
      </c>
      <c r="AM117" s="11">
        <v>2.709115057642236</v>
      </c>
      <c r="AN117" s="10">
        <v>5.4619493622970493E-2</v>
      </c>
      <c r="AO117" s="11">
        <v>8.3263114130964961</v>
      </c>
      <c r="AP117" s="25">
        <v>549.77831553851388</v>
      </c>
      <c r="AQ117" s="11">
        <v>5.8517177797425104</v>
      </c>
      <c r="AR117" s="12">
        <v>3.5932029166348647E-2</v>
      </c>
      <c r="AS117" s="11">
        <v>29.577788237500158</v>
      </c>
      <c r="AT117" s="123">
        <f t="shared" si="20"/>
        <v>1.0627899496259396E-2</v>
      </c>
      <c r="AU117" s="10">
        <v>9.0114652423192668E-3</v>
      </c>
      <c r="AV117" s="11">
        <v>30.151088835996575</v>
      </c>
      <c r="AW117" s="13">
        <v>1.8189149548768382E-3</v>
      </c>
      <c r="AX117" s="11">
        <v>5.8517177797425104</v>
      </c>
      <c r="AY117" s="124">
        <f t="shared" si="25"/>
        <v>1.0643776981292341E-4</v>
      </c>
      <c r="AZ117" s="17">
        <v>0.19407981620737697</v>
      </c>
      <c r="BA117" s="208">
        <v>12.8</v>
      </c>
      <c r="BB117" s="209">
        <v>0.79</v>
      </c>
      <c r="BC117" s="25">
        <v>502.87259340677008</v>
      </c>
      <c r="BD117" s="11">
        <v>3.1292179233825208</v>
      </c>
      <c r="BE117" s="10">
        <v>3.8497094641330734E-2</v>
      </c>
      <c r="BF117" s="11">
        <v>12.33001529932671</v>
      </c>
      <c r="BG117" s="10">
        <v>1.0555316552821352E-2</v>
      </c>
      <c r="BH117" s="16">
        <v>13.16763277137429</v>
      </c>
      <c r="BI117" s="63">
        <v>1.9885752636177312E-3</v>
      </c>
      <c r="BJ117" s="11">
        <v>3.1292179233825208</v>
      </c>
      <c r="BL117" s="13">
        <f t="shared" si="26"/>
        <v>2.008337647623204E-3</v>
      </c>
      <c r="BM117" s="63">
        <f t="shared" si="27"/>
        <v>5.5555723440070537E-5</v>
      </c>
      <c r="BN117" s="12">
        <v>3.5932029166348647E-2</v>
      </c>
      <c r="BO117" s="3">
        <v>1.0627899496259396E-2</v>
      </c>
      <c r="BP117" s="3">
        <v>0.83599999999999997</v>
      </c>
      <c r="BQ117" s="6">
        <v>0</v>
      </c>
      <c r="BR117" s="3">
        <v>0.11978167042426366</v>
      </c>
    </row>
    <row r="118" spans="1:70" s="3" customFormat="1" ht="14.1" customHeight="1">
      <c r="A118" s="174" t="s">
        <v>209</v>
      </c>
      <c r="B118" s="8">
        <v>7.9421033021328385E-3</v>
      </c>
      <c r="C118" s="26">
        <v>31.685501942349507</v>
      </c>
      <c r="D118" s="10">
        <v>4.1430855401188724E-2</v>
      </c>
      <c r="E118" s="11">
        <v>7.959711260011276</v>
      </c>
      <c r="F118" s="12">
        <v>0.15869920159374643</v>
      </c>
      <c r="G118" s="11">
        <v>7.9747696085130233</v>
      </c>
      <c r="H118" s="13">
        <v>5.4000039564802071E-3</v>
      </c>
      <c r="I118" s="11">
        <v>4.7182434911477005</v>
      </c>
      <c r="J118" s="15">
        <v>-0.61623560063214755</v>
      </c>
      <c r="K118" s="16">
        <v>156.90598256825501</v>
      </c>
      <c r="L118" s="16">
        <v>73.059339577148876</v>
      </c>
      <c r="M118" s="14">
        <v>-3.298337350757884E-4</v>
      </c>
      <c r="N118" s="17">
        <v>0.27790869462946988</v>
      </c>
      <c r="O118" s="18">
        <v>4.7810190614568031E-2</v>
      </c>
      <c r="P118" s="12">
        <v>0.48099056866977502</v>
      </c>
      <c r="Q118" s="19">
        <v>0.29174796542973402</v>
      </c>
      <c r="R118" s="136">
        <f t="shared" si="24"/>
        <v>0.12122526527449615</v>
      </c>
      <c r="S118" s="20">
        <v>11.24047595797024</v>
      </c>
      <c r="T118" s="21">
        <v>0.6567470592311665</v>
      </c>
      <c r="U118" s="244">
        <v>12.532611333509676</v>
      </c>
      <c r="V118" s="245">
        <v>0.42761650397746698</v>
      </c>
      <c r="W118" s="256">
        <v>13.278234049118723</v>
      </c>
      <c r="X118" s="258">
        <v>0.26167665247259941</v>
      </c>
      <c r="Y118" s="20">
        <v>13.159772179342104</v>
      </c>
      <c r="Z118" s="21">
        <v>0.28884507733338127</v>
      </c>
      <c r="AA118" s="20">
        <v>1569.0508231558156</v>
      </c>
      <c r="AB118" s="21">
        <v>406.54363399307459</v>
      </c>
      <c r="AC118" s="20">
        <v>-12.73871140003704</v>
      </c>
      <c r="AD118" s="21">
        <v>-8.4357098122675716</v>
      </c>
      <c r="AE118" s="20">
        <v>14.757431507885494</v>
      </c>
      <c r="AF118" s="21">
        <v>1.4227441277867243</v>
      </c>
      <c r="AG118" s="20">
        <v>-404.74603922572516</v>
      </c>
      <c r="AH118" s="21">
        <v>226.07011472499406</v>
      </c>
      <c r="AI118" s="23">
        <v>99.366711726495112</v>
      </c>
      <c r="AJ118" s="24">
        <v>7.3039052920575998E-4</v>
      </c>
      <c r="AK118" s="11">
        <v>9.644385474477545</v>
      </c>
      <c r="AL118" s="25">
        <v>487.97615111376433</v>
      </c>
      <c r="AM118" s="11">
        <v>1.927995918150752</v>
      </c>
      <c r="AN118" s="10">
        <v>4.1430855401188724E-2</v>
      </c>
      <c r="AO118" s="11">
        <v>7.959711260011276</v>
      </c>
      <c r="AP118" s="25">
        <v>573.00025386202105</v>
      </c>
      <c r="AQ118" s="11">
        <v>5.8477933324223139</v>
      </c>
      <c r="AR118" s="12">
        <v>9.7095021590693747E-2</v>
      </c>
      <c r="AS118" s="11">
        <v>21.699878865659144</v>
      </c>
      <c r="AT118" s="123">
        <f t="shared" si="20"/>
        <v>2.1069502069766134E-2</v>
      </c>
      <c r="AU118" s="10">
        <v>2.3363796938471453E-2</v>
      </c>
      <c r="AV118" s="11">
        <v>22.474016766991237</v>
      </c>
      <c r="AW118" s="13">
        <v>1.7451999248865968E-3</v>
      </c>
      <c r="AX118" s="11">
        <v>5.8477933324223139</v>
      </c>
      <c r="AY118" s="124">
        <f t="shared" si="25"/>
        <v>1.0205568484495762E-4</v>
      </c>
      <c r="AZ118" s="17">
        <v>0.26020241032351965</v>
      </c>
      <c r="BA118" s="208">
        <v>13.17</v>
      </c>
      <c r="BB118" s="209">
        <v>0.57999999999999996</v>
      </c>
      <c r="BC118" s="25">
        <v>489.35775232018671</v>
      </c>
      <c r="BD118" s="11">
        <v>2.1971505225803076</v>
      </c>
      <c r="BE118" s="10">
        <v>3.917987582496945E-2</v>
      </c>
      <c r="BF118" s="11">
        <v>8.6595208881603956</v>
      </c>
      <c r="BG118" s="10">
        <v>1.1039206496951908E-2</v>
      </c>
      <c r="BH118" s="16">
        <v>9.270618991977889</v>
      </c>
      <c r="BI118" s="63">
        <v>2.0434947546221771E-3</v>
      </c>
      <c r="BJ118" s="11">
        <v>2.1971505225803076</v>
      </c>
      <c r="BL118" s="13">
        <f t="shared" si="26"/>
        <v>2.0620538431570523E-3</v>
      </c>
      <c r="BM118" s="63">
        <f t="shared" si="27"/>
        <v>4.0596265787673502E-5</v>
      </c>
      <c r="BN118" s="12">
        <v>9.7095021590693747E-2</v>
      </c>
      <c r="BO118" s="3">
        <v>2.1069502069766134E-2</v>
      </c>
      <c r="BP118" s="3">
        <v>0.83599999999999997</v>
      </c>
      <c r="BQ118" s="6">
        <v>0</v>
      </c>
      <c r="BR118" s="3">
        <v>0.12122526527449615</v>
      </c>
    </row>
    <row r="119" spans="1:70" s="3" customFormat="1" ht="14.1" customHeight="1">
      <c r="A119" s="174" t="s">
        <v>210</v>
      </c>
      <c r="B119" s="8">
        <v>2.1576250998781802E-3</v>
      </c>
      <c r="C119" s="26">
        <v>70.748808948612037</v>
      </c>
      <c r="D119" s="10">
        <v>5.0703568844710702E-2</v>
      </c>
      <c r="E119" s="11">
        <v>8.9097675289217584</v>
      </c>
      <c r="F119" s="12">
        <v>0.20586260464972464</v>
      </c>
      <c r="G119" s="11">
        <v>8.1537035858573432</v>
      </c>
      <c r="H119" s="13">
        <v>5.7487362169654724E-3</v>
      </c>
      <c r="I119" s="11">
        <v>2.533143720897403</v>
      </c>
      <c r="J119" s="15">
        <v>0.55702063406501201</v>
      </c>
      <c r="K119" s="16">
        <v>112.903611237289</v>
      </c>
      <c r="L119" s="16">
        <v>60.512212477351483</v>
      </c>
      <c r="M119" s="14">
        <v>2.9814203741736353E-4</v>
      </c>
      <c r="N119" s="17">
        <v>0.20153320930292562</v>
      </c>
      <c r="O119" s="18">
        <v>3.9770564563517685E-2</v>
      </c>
      <c r="P119" s="12">
        <v>0.55365027570047298</v>
      </c>
      <c r="Q119" s="19">
        <v>0.71367845808060804</v>
      </c>
      <c r="R119" s="136">
        <f t="shared" si="24"/>
        <v>0.13953787436353385</v>
      </c>
      <c r="S119" s="20">
        <v>12.914722947018261</v>
      </c>
      <c r="T119" s="21">
        <v>0.50410518763073464</v>
      </c>
      <c r="U119" s="244">
        <v>13.47627501929848</v>
      </c>
      <c r="V119" s="245">
        <v>0.34808654324406102</v>
      </c>
      <c r="W119" s="256">
        <v>13.381752325876247</v>
      </c>
      <c r="X119" s="258">
        <v>0.34782736215477533</v>
      </c>
      <c r="Y119" s="20">
        <v>13.247434459326477</v>
      </c>
      <c r="Z119" s="21">
        <v>0.39339090070266614</v>
      </c>
      <c r="AA119" s="20" t="e">
        <v>#NUM!</v>
      </c>
      <c r="AB119" s="21" t="e">
        <v>#NUM!</v>
      </c>
      <c r="AC119" s="20">
        <v>9.3486981825564861</v>
      </c>
      <c r="AD119" s="21">
        <v>4.5639581910882017</v>
      </c>
      <c r="AE119" s="20">
        <v>14.821224362913201</v>
      </c>
      <c r="AF119" s="21">
        <v>1.5580379489707945</v>
      </c>
      <c r="AG119" s="20">
        <v>-465.6384941090725</v>
      </c>
      <c r="AH119" s="21">
        <v>340.47039523755279</v>
      </c>
      <c r="AI119" s="23" t="e">
        <v>#NUM!</v>
      </c>
      <c r="AJ119" s="24">
        <v>7.3354899091571113E-4</v>
      </c>
      <c r="AK119" s="11">
        <v>10.516062773978508</v>
      </c>
      <c r="AL119" s="25">
        <v>478.55130362484448</v>
      </c>
      <c r="AM119" s="11">
        <v>2.5367845146953578</v>
      </c>
      <c r="AN119" s="10">
        <v>5.0703568844710702E-2</v>
      </c>
      <c r="AO119" s="11">
        <v>8.9097675289217584</v>
      </c>
      <c r="AP119" s="25">
        <v>498.65250715531437</v>
      </c>
      <c r="AQ119" s="11">
        <v>3.9072484912411709</v>
      </c>
      <c r="AR119" s="12">
        <v>1.7697818191823724E-2</v>
      </c>
      <c r="AS119" s="11">
        <v>140.03526778806344</v>
      </c>
      <c r="AT119" s="123">
        <f t="shared" si="20"/>
        <v>2.4783187097564961E-2</v>
      </c>
      <c r="AU119" s="10">
        <v>4.8935383604290558E-3</v>
      </c>
      <c r="AV119" s="11">
        <v>140.08976698976605</v>
      </c>
      <c r="AW119" s="13">
        <v>2.0054045365273413E-3</v>
      </c>
      <c r="AX119" s="11">
        <v>3.9072484912411709</v>
      </c>
      <c r="AY119" s="124">
        <f t="shared" si="25"/>
        <v>7.8356138496746535E-5</v>
      </c>
      <c r="AZ119" s="17">
        <v>2.7891034264669785E-2</v>
      </c>
      <c r="BA119" s="208">
        <v>13.25</v>
      </c>
      <c r="BB119" s="209">
        <v>0.79</v>
      </c>
      <c r="BC119" s="25">
        <v>486.11621769375358</v>
      </c>
      <c r="BD119" s="11">
        <v>2.9726151967893539</v>
      </c>
      <c r="BE119" s="10">
        <v>3.8282140093419757E-2</v>
      </c>
      <c r="BF119" s="11">
        <v>12.879690374740942</v>
      </c>
      <c r="BG119" s="10">
        <v>1.0858188400136854E-2</v>
      </c>
      <c r="BH119" s="16">
        <v>13.73864155938703</v>
      </c>
      <c r="BI119" s="63">
        <v>2.0571212471458544E-3</v>
      </c>
      <c r="BJ119" s="11">
        <v>2.9726151967893539</v>
      </c>
      <c r="BL119" s="13">
        <f t="shared" si="26"/>
        <v>2.0781464882775325E-3</v>
      </c>
      <c r="BM119" s="63">
        <f t="shared" si="27"/>
        <v>5.3961965160276293E-5</v>
      </c>
      <c r="BN119" s="12">
        <v>1.7697818191823724E-2</v>
      </c>
      <c r="BO119" s="3">
        <v>2.4783187097564961E-2</v>
      </c>
      <c r="BP119" s="3">
        <v>0.83599999999999997</v>
      </c>
      <c r="BQ119" s="6">
        <v>0</v>
      </c>
      <c r="BR119" s="3">
        <v>0.13953787436353385</v>
      </c>
    </row>
    <row r="120" spans="1:70" s="3" customFormat="1" ht="14.1" customHeight="1">
      <c r="A120" s="175" t="s">
        <v>211</v>
      </c>
      <c r="B120" s="46">
        <v>6.8461814268094019E-3</v>
      </c>
      <c r="C120" s="47">
        <v>31.676853938820592</v>
      </c>
      <c r="D120" s="48">
        <v>4.6659722358807498E-2</v>
      </c>
      <c r="E120" s="49">
        <v>6.7856887961823018</v>
      </c>
      <c r="F120" s="50">
        <v>0.18745839249924101</v>
      </c>
      <c r="G120" s="49">
        <v>6.7361563815298533</v>
      </c>
      <c r="H120" s="51">
        <v>6.4243054516239535E-3</v>
      </c>
      <c r="I120" s="49">
        <v>2.0069465280921137</v>
      </c>
      <c r="J120" s="53">
        <v>4.3655505187192668E-2</v>
      </c>
      <c r="K120" s="54">
        <v>177.720787457943</v>
      </c>
      <c r="L120" s="54">
        <v>85.272169476680176</v>
      </c>
      <c r="M120" s="52">
        <v>2.3367593786356081E-5</v>
      </c>
      <c r="N120" s="55">
        <v>0.33276987318145757</v>
      </c>
      <c r="O120" s="56">
        <v>6.2710446047612792E-2</v>
      </c>
      <c r="P120" s="50">
        <v>0.49564348847067702</v>
      </c>
      <c r="Q120" s="57">
        <v>0.32466502831601302</v>
      </c>
      <c r="R120" s="137">
        <f t="shared" si="24"/>
        <v>0.12491827758204055</v>
      </c>
      <c r="S120" s="58">
        <v>12.248239379131615</v>
      </c>
      <c r="T120" s="59">
        <v>0.57614388183121146</v>
      </c>
      <c r="U120" s="246">
        <v>13.738321893509266</v>
      </c>
      <c r="V120" s="247">
        <v>0.19699061432324105</v>
      </c>
      <c r="W120" s="259">
        <v>14.036470270966923</v>
      </c>
      <c r="X120" s="260">
        <v>0.12122384196979603</v>
      </c>
      <c r="Y120" s="58">
        <v>13.825770830860822</v>
      </c>
      <c r="Z120" s="59">
        <v>0.14923779641884169</v>
      </c>
      <c r="AA120" s="58">
        <v>904.09989901328447</v>
      </c>
      <c r="AB120" s="59">
        <v>266.62984925816221</v>
      </c>
      <c r="AC120" s="58">
        <v>-6.8315702964680138</v>
      </c>
      <c r="AD120" s="59">
        <v>-7.4613338217529073</v>
      </c>
      <c r="AE120" s="58">
        <v>16.583607060095886</v>
      </c>
      <c r="AF120" s="59">
        <v>1.344387022391762</v>
      </c>
      <c r="AG120" s="58">
        <v>-768.5386712158213</v>
      </c>
      <c r="AH120" s="59">
        <v>272.00810960567657</v>
      </c>
      <c r="AI120" s="60">
        <v>98.736836866601081</v>
      </c>
      <c r="AJ120" s="61">
        <v>8.2081064013017624E-4</v>
      </c>
      <c r="AK120" s="49">
        <v>8.1100487379319492</v>
      </c>
      <c r="AL120" s="62">
        <v>458.56167666820596</v>
      </c>
      <c r="AM120" s="49">
        <v>0.76569877720920498</v>
      </c>
      <c r="AN120" s="48">
        <v>4.6659722358807498E-2</v>
      </c>
      <c r="AO120" s="49">
        <v>6.7856887961823018</v>
      </c>
      <c r="AP120" s="62">
        <v>525.81369471822529</v>
      </c>
      <c r="AQ120" s="49">
        <v>4.7083615557788763</v>
      </c>
      <c r="AR120" s="50">
        <v>6.9179588330972319E-2</v>
      </c>
      <c r="AS120" s="49">
        <v>12.936306019572855</v>
      </c>
      <c r="AT120" s="123">
        <f t="shared" si="20"/>
        <v>8.9492832495752916E-3</v>
      </c>
      <c r="AU120" s="48">
        <v>1.8140420713435346E-2</v>
      </c>
      <c r="AV120" s="49">
        <v>13.766505801109204</v>
      </c>
      <c r="AW120" s="51">
        <v>1.9018142928663797E-3</v>
      </c>
      <c r="AX120" s="49">
        <v>4.7083615557788763</v>
      </c>
      <c r="AY120" s="124">
        <f t="shared" si="25"/>
        <v>8.9544293027628511E-5</v>
      </c>
      <c r="AZ120" s="55">
        <v>0.34201573179154227</v>
      </c>
      <c r="BA120" s="212">
        <v>13.82</v>
      </c>
      <c r="BB120" s="213">
        <v>0.3</v>
      </c>
      <c r="BC120" s="62">
        <v>465.76092186907778</v>
      </c>
      <c r="BD120" s="49">
        <v>1.0805754868725357</v>
      </c>
      <c r="BE120" s="48">
        <v>3.4259267684935368E-2</v>
      </c>
      <c r="BF120" s="49">
        <v>9.6527358626869439</v>
      </c>
      <c r="BG120" s="48">
        <v>1.0141829437821923E-2</v>
      </c>
      <c r="BH120" s="54">
        <v>10.265592909144065</v>
      </c>
      <c r="BI120" s="64">
        <v>2.1470242629781922E-3</v>
      </c>
      <c r="BJ120" s="49">
        <v>1.0805754868725357</v>
      </c>
      <c r="BL120" s="13">
        <f t="shared" si="26"/>
        <v>2.1799329899316877E-3</v>
      </c>
      <c r="BM120" s="63">
        <f t="shared" si="27"/>
        <v>1.8806346102628879E-5</v>
      </c>
      <c r="BN120" s="50">
        <v>6.9179588330972319E-2</v>
      </c>
      <c r="BO120" s="3">
        <v>8.9492832495752916E-3</v>
      </c>
      <c r="BP120" s="3">
        <v>0.83699999999999997</v>
      </c>
      <c r="BQ120" s="6">
        <v>0</v>
      </c>
      <c r="BR120" s="3">
        <v>0.12491827758204055</v>
      </c>
    </row>
    <row r="121" spans="1:70" s="3" customFormat="1" ht="14.1" customHeight="1">
      <c r="A121" s="176"/>
      <c r="Q121" s="148" t="s">
        <v>395</v>
      </c>
      <c r="R121" s="242">
        <f>MEDIAN(R106:R120)</f>
        <v>0.12491827758204055</v>
      </c>
      <c r="T121" s="5"/>
      <c r="U121" s="242">
        <f>MEDIAN(U106:U120)</f>
        <v>13.789650042452363</v>
      </c>
      <c r="V121" s="243"/>
      <c r="W121" s="149">
        <f>MEDIAN(W106:W120)</f>
        <v>13.739617166230454</v>
      </c>
      <c r="X121" s="163"/>
      <c r="Y121" s="150"/>
      <c r="Z121" s="150"/>
      <c r="AA121" s="150"/>
      <c r="AB121" s="150"/>
      <c r="AC121" s="150"/>
      <c r="AD121" s="150"/>
      <c r="AE121" s="150"/>
      <c r="AF121" s="150"/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1"/>
      <c r="AU121" s="150"/>
      <c r="AV121" s="150"/>
      <c r="AW121" s="150"/>
      <c r="AX121" s="150"/>
      <c r="AY121" s="150"/>
      <c r="AZ121" s="150"/>
      <c r="BA121" s="165"/>
      <c r="BB121" s="200"/>
      <c r="BQ121" s="6"/>
    </row>
    <row r="122" spans="1:70" s="3" customFormat="1" ht="14.1" customHeight="1">
      <c r="A122" s="169" t="s">
        <v>359</v>
      </c>
      <c r="S122" s="4"/>
      <c r="T122" s="5"/>
      <c r="U122" s="190"/>
      <c r="V122" s="190"/>
      <c r="W122" s="131"/>
      <c r="X122" s="164"/>
      <c r="Y122" s="5"/>
      <c r="Z122" s="4"/>
      <c r="AA122" s="5"/>
      <c r="AB122" s="4"/>
      <c r="AC122" s="5"/>
      <c r="AD122" s="4"/>
      <c r="AE122" s="5"/>
      <c r="AF122" s="4"/>
      <c r="AG122" s="5"/>
      <c r="AH122" s="4"/>
      <c r="AT122" s="123"/>
      <c r="BA122" s="199"/>
      <c r="BB122" s="200"/>
      <c r="BJ122" s="6"/>
      <c r="BP122" s="6"/>
      <c r="BQ122" s="6"/>
    </row>
    <row r="123" spans="1:70" s="6" customFormat="1" ht="57.95" customHeight="1">
      <c r="A123" s="170" t="s">
        <v>0</v>
      </c>
      <c r="B123" s="7" t="s">
        <v>307</v>
      </c>
      <c r="C123" s="112" t="s">
        <v>2</v>
      </c>
      <c r="D123" s="111" t="s">
        <v>3</v>
      </c>
      <c r="E123" s="112" t="s">
        <v>2</v>
      </c>
      <c r="F123" s="111" t="s">
        <v>4</v>
      </c>
      <c r="G123" s="112" t="s">
        <v>2</v>
      </c>
      <c r="H123" s="111" t="s">
        <v>5</v>
      </c>
      <c r="I123" s="112" t="s">
        <v>2</v>
      </c>
      <c r="J123" s="116" t="s">
        <v>374</v>
      </c>
      <c r="K123" s="112" t="s">
        <v>7</v>
      </c>
      <c r="L123" s="112" t="s">
        <v>8</v>
      </c>
      <c r="M123" s="112" t="s">
        <v>6</v>
      </c>
      <c r="N123" s="112" t="s">
        <v>375</v>
      </c>
      <c r="O123" s="112" t="s">
        <v>376</v>
      </c>
      <c r="P123" s="111" t="s">
        <v>9</v>
      </c>
      <c r="Q123" s="112" t="s">
        <v>2</v>
      </c>
      <c r="R123" s="7"/>
      <c r="S123" s="133" t="s">
        <v>10</v>
      </c>
      <c r="T123" s="193" t="s">
        <v>399</v>
      </c>
      <c r="U123" s="191"/>
      <c r="V123" s="196"/>
      <c r="W123" s="128" t="s">
        <v>11</v>
      </c>
      <c r="X123" s="128" t="s">
        <v>399</v>
      </c>
      <c r="Y123" s="275" t="s">
        <v>12</v>
      </c>
      <c r="Z123" s="276"/>
      <c r="AA123" s="275" t="s">
        <v>13</v>
      </c>
      <c r="AB123" s="276"/>
      <c r="AC123" s="275" t="s">
        <v>14</v>
      </c>
      <c r="AD123" s="276"/>
      <c r="AE123" s="275" t="s">
        <v>15</v>
      </c>
      <c r="AF123" s="276"/>
      <c r="AG123" s="275" t="s">
        <v>16</v>
      </c>
      <c r="AH123" s="276"/>
      <c r="AI123" s="112" t="s">
        <v>17</v>
      </c>
      <c r="AJ123" s="111" t="s">
        <v>377</v>
      </c>
      <c r="AK123" s="112" t="s">
        <v>2</v>
      </c>
      <c r="AL123" s="111" t="s">
        <v>18</v>
      </c>
      <c r="AM123" s="112" t="s">
        <v>2</v>
      </c>
      <c r="AN123" s="111" t="s">
        <v>19</v>
      </c>
      <c r="AO123" s="112" t="s">
        <v>2</v>
      </c>
      <c r="AP123" s="111" t="s">
        <v>378</v>
      </c>
      <c r="AQ123" s="112" t="s">
        <v>2</v>
      </c>
      <c r="AR123" s="111" t="s">
        <v>379</v>
      </c>
      <c r="AS123" s="112" t="s">
        <v>2</v>
      </c>
      <c r="AT123" s="123"/>
      <c r="AU123" s="111" t="s">
        <v>380</v>
      </c>
      <c r="AV123" s="112" t="s">
        <v>2</v>
      </c>
      <c r="AW123" s="111" t="s">
        <v>381</v>
      </c>
      <c r="AX123" s="112" t="s">
        <v>2</v>
      </c>
      <c r="AY123" s="112"/>
      <c r="AZ123" s="112" t="s">
        <v>20</v>
      </c>
      <c r="BA123" s="277" t="s">
        <v>400</v>
      </c>
      <c r="BB123" s="278"/>
      <c r="BC123" s="111" t="s">
        <v>382</v>
      </c>
      <c r="BD123" s="112" t="s">
        <v>2</v>
      </c>
      <c r="BE123" s="111" t="s">
        <v>383</v>
      </c>
      <c r="BF123" s="112" t="s">
        <v>2</v>
      </c>
      <c r="BG123" s="111" t="s">
        <v>384</v>
      </c>
      <c r="BH123" s="112" t="s">
        <v>2</v>
      </c>
      <c r="BI123" s="111" t="s">
        <v>385</v>
      </c>
      <c r="BJ123" s="112" t="s">
        <v>2</v>
      </c>
      <c r="BL123" s="111" t="s">
        <v>393</v>
      </c>
      <c r="BN123" s="111" t="s">
        <v>379</v>
      </c>
      <c r="BP123" s="3"/>
    </row>
    <row r="124" spans="1:70" s="3" customFormat="1" ht="14.1" customHeight="1">
      <c r="A124" s="174" t="s">
        <v>324</v>
      </c>
      <c r="B124" s="8">
        <v>-9.2446133807281921E-4</v>
      </c>
      <c r="C124" s="16">
        <v>307.7477149978688</v>
      </c>
      <c r="D124" s="10">
        <v>4.3650337598036305E-2</v>
      </c>
      <c r="E124" s="11">
        <v>5.8371262347258126</v>
      </c>
      <c r="F124" s="12">
        <v>0.12122459480127171</v>
      </c>
      <c r="G124" s="11">
        <v>7.9748063578924295</v>
      </c>
      <c r="H124" s="13">
        <v>4.7071437177813149E-3</v>
      </c>
      <c r="I124" s="11">
        <v>1.5670909471272112</v>
      </c>
      <c r="J124" s="15">
        <v>-0.33807815559454807</v>
      </c>
      <c r="K124" s="16">
        <v>316.55813932881603</v>
      </c>
      <c r="L124" s="16">
        <v>107.40421027616647</v>
      </c>
      <c r="M124" s="14">
        <v>-1.8094875818237279E-4</v>
      </c>
      <c r="N124" s="18">
        <v>0.56248713056930866</v>
      </c>
      <c r="O124" s="18">
        <v>7.2571077423307054E-2</v>
      </c>
      <c r="P124" s="12">
        <v>0.35048395675599803</v>
      </c>
      <c r="Q124" s="19">
        <v>0.336595029487538</v>
      </c>
      <c r="R124" s="138"/>
      <c r="S124" s="20">
        <v>13.505186574044179</v>
      </c>
      <c r="T124" s="21">
        <v>0.76531529023412659</v>
      </c>
      <c r="U124" s="185"/>
      <c r="V124" s="194"/>
      <c r="W124" s="256">
        <v>13.320954790778071</v>
      </c>
      <c r="X124" s="264">
        <v>0.29706389429421304</v>
      </c>
      <c r="Y124" s="20">
        <v>13.211511242466544</v>
      </c>
      <c r="Z124" s="21">
        <v>0.31702131213448753</v>
      </c>
      <c r="AA124" s="20">
        <v>494.88447406829329</v>
      </c>
      <c r="AB124" s="21">
        <v>1574.6250622840719</v>
      </c>
      <c r="AC124" s="20">
        <v>18.646572506586899</v>
      </c>
      <c r="AD124" s="21">
        <v>13.13594417605441</v>
      </c>
      <c r="AE124" s="20">
        <v>15.237129324765585</v>
      </c>
      <c r="AF124" s="21">
        <v>1.4905328959040167</v>
      </c>
      <c r="AG124" s="20">
        <v>-367.09410137814837</v>
      </c>
      <c r="AH124" s="21">
        <v>167.92742978748402</v>
      </c>
      <c r="AI124" s="23">
        <v>97.371699889733151</v>
      </c>
      <c r="AJ124" s="24">
        <v>7.5414119492722698E-4</v>
      </c>
      <c r="AK124" s="16">
        <v>9.7859298757703392</v>
      </c>
      <c r="AL124" s="25">
        <v>485.06488524203917</v>
      </c>
      <c r="AM124" s="11">
        <v>2.2083710378962933</v>
      </c>
      <c r="AN124" s="10">
        <v>4.3650337598036305E-2</v>
      </c>
      <c r="AO124" s="11">
        <v>5.8371262347258126</v>
      </c>
      <c r="AP124" s="25">
        <v>476.82895095816502</v>
      </c>
      <c r="AQ124" s="11">
        <v>5.6727630579432065</v>
      </c>
      <c r="AR124" s="12">
        <v>5.7112391122829176E-2</v>
      </c>
      <c r="AS124" s="11">
        <v>71.442782826475707</v>
      </c>
      <c r="AT124" s="123">
        <f t="shared" si="20"/>
        <v>4.0802681556890243E-2</v>
      </c>
      <c r="AU124" s="10">
        <v>1.6514635850428016E-2</v>
      </c>
      <c r="AV124" s="11">
        <v>71.667645829220163</v>
      </c>
      <c r="AW124" s="13">
        <v>2.0971880964663508E-3</v>
      </c>
      <c r="AX124" s="11">
        <v>5.6727630579432065</v>
      </c>
      <c r="AY124" s="124">
        <f t="shared" ref="AY124:AY138" si="28">AW124/100*AX124</f>
        <v>1.189685115919255E-4</v>
      </c>
      <c r="AZ124" s="17">
        <v>7.9153751910046991E-2</v>
      </c>
      <c r="BA124" s="206">
        <v>13.223000000000001</v>
      </c>
      <c r="BB124" s="207">
        <v>0.13</v>
      </c>
      <c r="BC124" s="25">
        <v>487.43936743098726</v>
      </c>
      <c r="BD124" s="11">
        <v>2.4020437531117289</v>
      </c>
      <c r="BE124" s="10">
        <v>3.9769125677262165E-2</v>
      </c>
      <c r="BF124" s="16">
        <v>6.4818602757061461</v>
      </c>
      <c r="BG124" s="10">
        <v>1.1249331536926496E-2</v>
      </c>
      <c r="BH124" s="11">
        <v>6.9377025258172766</v>
      </c>
      <c r="BI124" s="63">
        <v>2.0515372101979068E-3</v>
      </c>
      <c r="BJ124" s="11">
        <v>2.4020437531117289</v>
      </c>
      <c r="BL124" s="13">
        <f t="shared" ref="BL124:BL138" si="29">EXP(1000000*$BL$2*W124)-1</f>
        <v>2.0686950519772651E-3</v>
      </c>
      <c r="BM124" s="63">
        <f t="shared" ref="BM124:BM138" si="30">EXP(1000000*$BL$2*X124)-1</f>
        <v>4.60863351690044E-5</v>
      </c>
      <c r="BN124" s="12">
        <v>5.7112391122829176E-2</v>
      </c>
      <c r="BO124" s="3">
        <v>4.0802681556890243E-2</v>
      </c>
      <c r="BQ124" s="6">
        <v>0</v>
      </c>
    </row>
    <row r="125" spans="1:70" s="3" customFormat="1" ht="14.1" customHeight="1">
      <c r="A125" s="174" t="s">
        <v>325</v>
      </c>
      <c r="B125" s="8">
        <v>3.2030661285453987E-4</v>
      </c>
      <c r="C125" s="16">
        <v>798.40376653656165</v>
      </c>
      <c r="D125" s="10">
        <v>5.460352496400895E-2</v>
      </c>
      <c r="E125" s="11">
        <v>8.0138300313482471</v>
      </c>
      <c r="F125" s="12">
        <v>0.12315326019324301</v>
      </c>
      <c r="G125" s="11">
        <v>7.8889750540447672</v>
      </c>
      <c r="H125" s="13">
        <v>4.9662124471608979E-3</v>
      </c>
      <c r="I125" s="11">
        <v>1.5229910986257451</v>
      </c>
      <c r="J125" s="15">
        <v>1.0483755547597766</v>
      </c>
      <c r="K125" s="16">
        <v>310.90285993623201</v>
      </c>
      <c r="L125" s="16">
        <v>96.342630993335064</v>
      </c>
      <c r="M125" s="14">
        <v>5.6111952695945481E-4</v>
      </c>
      <c r="N125" s="18">
        <v>0.54709066649246696</v>
      </c>
      <c r="O125" s="18">
        <v>5.6658828153767771E-2</v>
      </c>
      <c r="P125" s="12">
        <v>0.320106215287076</v>
      </c>
      <c r="Q125" s="19">
        <v>0.34589606865779499</v>
      </c>
      <c r="R125" s="140"/>
      <c r="S125" s="20">
        <v>13.252059884038296</v>
      </c>
      <c r="T125" s="21">
        <v>0.71189221460578078</v>
      </c>
      <c r="U125" s="185"/>
      <c r="V125" s="194"/>
      <c r="W125" s="256">
        <v>13.192137758963215</v>
      </c>
      <c r="X125" s="265">
        <v>0.32625588426392976</v>
      </c>
      <c r="Y125" s="20">
        <v>13.188476340465034</v>
      </c>
      <c r="Z125" s="21">
        <v>0.34470006333640307</v>
      </c>
      <c r="AA125" s="20">
        <v>189.10559356006337</v>
      </c>
      <c r="AB125" s="21">
        <v>1775.2226560447298</v>
      </c>
      <c r="AC125" s="20">
        <v>14.476997283860772</v>
      </c>
      <c r="AD125" s="21">
        <v>12.950463200256749</v>
      </c>
      <c r="AE125" s="20">
        <v>13.26267689533659</v>
      </c>
      <c r="AF125" s="21">
        <v>1.8645396295560848</v>
      </c>
      <c r="AG125" s="20">
        <v>1.7532997756510691</v>
      </c>
      <c r="AH125" s="21">
        <v>227.83899464049233</v>
      </c>
      <c r="AI125" s="23">
        <v>93.087424321540837</v>
      </c>
      <c r="AJ125" s="24">
        <v>6.5638626664221711E-4</v>
      </c>
      <c r="AK125" s="16">
        <v>14.063159643674727</v>
      </c>
      <c r="AL125" s="25">
        <v>483.03822905264474</v>
      </c>
      <c r="AM125" s="11">
        <v>2.4107395836599306</v>
      </c>
      <c r="AN125" s="10">
        <v>5.460352496400895E-2</v>
      </c>
      <c r="AO125" s="11">
        <v>8.0138300313482471</v>
      </c>
      <c r="AP125" s="25">
        <v>485.94637201589563</v>
      </c>
      <c r="AQ125" s="11">
        <v>5.377459799753626</v>
      </c>
      <c r="AR125" s="12">
        <v>4.98960172596601E-2</v>
      </c>
      <c r="AS125" s="11">
        <v>76.291859761731729</v>
      </c>
      <c r="AT125" s="123">
        <f t="shared" si="20"/>
        <v>3.8066599514429339E-2</v>
      </c>
      <c r="AU125" s="10">
        <v>1.4157247087209238E-2</v>
      </c>
      <c r="AV125" s="11">
        <v>76.481141072827285</v>
      </c>
      <c r="AW125" s="13">
        <v>2.0578402424358245E-3</v>
      </c>
      <c r="AX125" s="11">
        <v>5.377459799753626</v>
      </c>
      <c r="AY125" s="124">
        <f t="shared" si="28"/>
        <v>1.1065953178013903E-4</v>
      </c>
      <c r="AZ125" s="17">
        <v>7.0310925338222557E-2</v>
      </c>
      <c r="BA125" s="208">
        <v>13.224</v>
      </c>
      <c r="BB125" s="209">
        <v>0.14099999999999999</v>
      </c>
      <c r="BC125" s="25">
        <v>488.29159837560775</v>
      </c>
      <c r="BD125" s="11">
        <v>2.6163203322875241</v>
      </c>
      <c r="BE125" s="10">
        <v>4.6099721377271446E-2</v>
      </c>
      <c r="BF125" s="16">
        <v>9.4553341970562208</v>
      </c>
      <c r="BG125" s="10">
        <v>1.3017282305580025E-2</v>
      </c>
      <c r="BH125" s="11">
        <v>9.9420928566787037</v>
      </c>
      <c r="BI125" s="63">
        <v>2.047956596686662E-3</v>
      </c>
      <c r="BJ125" s="11">
        <v>2.6163203322875241</v>
      </c>
      <c r="BL125" s="13">
        <f t="shared" si="29"/>
        <v>2.0486697653980812E-3</v>
      </c>
      <c r="BM125" s="63">
        <f t="shared" si="30"/>
        <v>5.0615279638455135E-5</v>
      </c>
      <c r="BN125" s="12">
        <v>4.98960172596601E-2</v>
      </c>
      <c r="BO125" s="3">
        <v>3.8066599514429339E-2</v>
      </c>
      <c r="BQ125" s="6">
        <v>0</v>
      </c>
    </row>
    <row r="126" spans="1:70" s="3" customFormat="1" ht="14.1" customHeight="1">
      <c r="A126" s="174" t="s">
        <v>326</v>
      </c>
      <c r="B126" s="8">
        <v>1.0445815875435905E-3</v>
      </c>
      <c r="C126" s="16">
        <v>300.38885191905894</v>
      </c>
      <c r="D126" s="10">
        <v>5.8247330304194996E-2</v>
      </c>
      <c r="E126" s="11">
        <v>5.1886354839150304</v>
      </c>
      <c r="F126" s="12">
        <v>0.12548764295310319</v>
      </c>
      <c r="G126" s="11">
        <v>8.2143665112883752</v>
      </c>
      <c r="H126" s="13">
        <v>5.0629490730287764E-3</v>
      </c>
      <c r="I126" s="11">
        <v>2.9020326748451062</v>
      </c>
      <c r="J126" s="15">
        <v>1.5087983780119789</v>
      </c>
      <c r="K126" s="16">
        <v>266.76182501250003</v>
      </c>
      <c r="L126" s="16">
        <v>104.24556319165144</v>
      </c>
      <c r="M126" s="14">
        <v>8.0755052738831431E-4</v>
      </c>
      <c r="N126" s="18">
        <v>0.4798736410474117</v>
      </c>
      <c r="O126" s="18">
        <v>4.6398438001877727E-2</v>
      </c>
      <c r="P126" s="12">
        <v>0.40367720070864699</v>
      </c>
      <c r="Q126" s="19">
        <v>0.33934530967765603</v>
      </c>
      <c r="R126" s="140"/>
      <c r="S126" s="20">
        <v>13.425138298400764</v>
      </c>
      <c r="T126" s="21">
        <v>0.80753967969398777</v>
      </c>
      <c r="U126" s="185"/>
      <c r="V126" s="194"/>
      <c r="W126" s="256">
        <v>13.485712973340847</v>
      </c>
      <c r="X126" s="265">
        <v>0.10918683962056173</v>
      </c>
      <c r="Y126" s="20">
        <v>13.714436552370829</v>
      </c>
      <c r="Z126" s="21">
        <v>0.12688770858187873</v>
      </c>
      <c r="AA126" s="20">
        <v>-182.93029264708031</v>
      </c>
      <c r="AB126" s="21">
        <v>2777.8159470732339</v>
      </c>
      <c r="AC126" s="20">
        <v>9.0646984323914328</v>
      </c>
      <c r="AD126" s="21">
        <v>12.911203176961758</v>
      </c>
      <c r="AE126" s="20">
        <v>10.038354474045626</v>
      </c>
      <c r="AF126" s="21">
        <v>1.2069713651399345</v>
      </c>
      <c r="AG126" s="20">
        <v>585.09100551273571</v>
      </c>
      <c r="AH126" s="21">
        <v>104.56245614658806</v>
      </c>
      <c r="AI126" s="23">
        <v>107.45131411982069</v>
      </c>
      <c r="AJ126" s="24">
        <v>4.9677093743616396E-4</v>
      </c>
      <c r="AK126" s="16">
        <v>12.026583767079941</v>
      </c>
      <c r="AL126" s="25">
        <v>470.31343445896101</v>
      </c>
      <c r="AM126" s="11">
        <v>0.71110555933787178</v>
      </c>
      <c r="AN126" s="10">
        <v>5.8247330304194996E-2</v>
      </c>
      <c r="AO126" s="11">
        <v>5.1886354839150304</v>
      </c>
      <c r="AP126" s="25">
        <v>479.67505434437214</v>
      </c>
      <c r="AQ126" s="11">
        <v>6.0213968332860128</v>
      </c>
      <c r="AR126" s="12">
        <v>4.2755889622898571E-2</v>
      </c>
      <c r="AS126" s="11">
        <v>111.23806433459976</v>
      </c>
      <c r="AT126" s="123">
        <f t="shared" si="20"/>
        <v>4.7560824005550374E-2</v>
      </c>
      <c r="AU126" s="10">
        <v>1.2289949222527087E-2</v>
      </c>
      <c r="AV126" s="11">
        <v>111.40091640885393</v>
      </c>
      <c r="AW126" s="13">
        <v>2.0847446431560145E-3</v>
      </c>
      <c r="AX126" s="11">
        <v>6.0213968332860128</v>
      </c>
      <c r="AY126" s="124">
        <f t="shared" si="28"/>
        <v>1.2553074792509604E-4</v>
      </c>
      <c r="AZ126" s="17">
        <v>5.405159156130105E-2</v>
      </c>
      <c r="BA126" s="208">
        <v>13.473000000000001</v>
      </c>
      <c r="BB126" s="209">
        <v>5.0999999999999997E-2</v>
      </c>
      <c r="BC126" s="25">
        <v>469.54604154860738</v>
      </c>
      <c r="BD126" s="11">
        <v>0.92619722077526223</v>
      </c>
      <c r="BE126" s="10">
        <v>5.9517198328693212E-2</v>
      </c>
      <c r="BF126" s="16">
        <v>4.8174133288268166</v>
      </c>
      <c r="BG126" s="10">
        <v>1.7476947049740406E-2</v>
      </c>
      <c r="BH126" s="11">
        <v>5.2712870761266011</v>
      </c>
      <c r="BI126" s="63">
        <v>2.1297166018094948E-3</v>
      </c>
      <c r="BJ126" s="11">
        <v>0.92619722077526223</v>
      </c>
      <c r="BL126" s="13">
        <f t="shared" si="29"/>
        <v>2.094308163138825E-3</v>
      </c>
      <c r="BM126" s="63">
        <f t="shared" si="30"/>
        <v>1.6938941590494139E-5</v>
      </c>
      <c r="BN126" s="12">
        <v>4.2755889622898571E-2</v>
      </c>
      <c r="BO126" s="3">
        <v>4.7560824005550374E-2</v>
      </c>
      <c r="BQ126" s="6">
        <v>0</v>
      </c>
    </row>
    <row r="127" spans="1:70" s="3" customFormat="1" ht="14.1" customHeight="1">
      <c r="A127" s="173" t="s">
        <v>327</v>
      </c>
      <c r="B127" s="8">
        <v>5.9714600561918563E-3</v>
      </c>
      <c r="C127" s="16">
        <v>45.239211231001477</v>
      </c>
      <c r="D127" s="10">
        <v>6.417104165848482E-2</v>
      </c>
      <c r="E127" s="11">
        <v>4.2041840234689367</v>
      </c>
      <c r="F127" s="12">
        <v>0.15128324313686914</v>
      </c>
      <c r="G127" s="11">
        <v>13.496336142117475</v>
      </c>
      <c r="H127" s="13">
        <v>5.2883867162515068E-3</v>
      </c>
      <c r="I127" s="11">
        <v>2.8050538428854805</v>
      </c>
      <c r="J127" s="15">
        <v>2.2606144797265206</v>
      </c>
      <c r="K127" s="16">
        <v>392.27826387881697</v>
      </c>
      <c r="L127" s="16">
        <v>149.29825841216501</v>
      </c>
      <c r="M127" s="14">
        <v>1.2099432514834781E-3</v>
      </c>
      <c r="N127" s="18">
        <v>0.65821885551025294</v>
      </c>
      <c r="O127" s="18">
        <v>7.1110161357925555E-2</v>
      </c>
      <c r="P127" s="12">
        <v>0.39315229810288399</v>
      </c>
      <c r="Q127" s="19">
        <v>0.29867845357343198</v>
      </c>
      <c r="R127" s="140"/>
      <c r="S127" s="20">
        <v>11.435894236842124</v>
      </c>
      <c r="T127" s="21">
        <v>0.68808628511996495</v>
      </c>
      <c r="U127" s="185"/>
      <c r="V127" s="194"/>
      <c r="W127" s="256">
        <v>12.579903035829483</v>
      </c>
      <c r="X127" s="265">
        <v>0.25499874099122022</v>
      </c>
      <c r="Y127" s="20">
        <v>12.698475211247679</v>
      </c>
      <c r="Z127" s="21">
        <v>0.30578417406726643</v>
      </c>
      <c r="AA127" s="20">
        <v>-892.46843177011942</v>
      </c>
      <c r="AB127" s="21">
        <v>1433.463534838238</v>
      </c>
      <c r="AC127" s="20">
        <v>-8.1421071500504851</v>
      </c>
      <c r="AD127" s="21">
        <v>-10.776357335046017</v>
      </c>
      <c r="AE127" s="20">
        <v>10.742023771494912</v>
      </c>
      <c r="AF127" s="21">
        <v>1.7314823348088879</v>
      </c>
      <c r="AG127" s="20">
        <v>357.19216301357017</v>
      </c>
      <c r="AH127" s="21">
        <v>116.07017987450661</v>
      </c>
      <c r="AI127" s="23">
        <v>101.3733414590867</v>
      </c>
      <c r="AJ127" s="24">
        <v>5.3160287684672625E-4</v>
      </c>
      <c r="AK127" s="16">
        <v>16.123055772491966</v>
      </c>
      <c r="AL127" s="25">
        <v>500.36473503107101</v>
      </c>
      <c r="AM127" s="11">
        <v>1.99808592418218</v>
      </c>
      <c r="AN127" s="10">
        <v>6.417104165848482E-2</v>
      </c>
      <c r="AO127" s="11">
        <v>4.2041840234689367</v>
      </c>
      <c r="AP127" s="25">
        <v>563.20020036940934</v>
      </c>
      <c r="AQ127" s="11">
        <v>6.0222382392591669</v>
      </c>
      <c r="AR127" s="12">
        <v>3.2819210735597536E-2</v>
      </c>
      <c r="AS127" s="11">
        <v>49.515801095377711</v>
      </c>
      <c r="AT127" s="123">
        <f t="shared" si="20"/>
        <v>1.6250695108911323E-2</v>
      </c>
      <c r="AU127" s="10">
        <v>8.0346434061211551E-3</v>
      </c>
      <c r="AV127" s="11">
        <v>49.880676734858</v>
      </c>
      <c r="AW127" s="13">
        <v>1.7755675501253173E-3</v>
      </c>
      <c r="AX127" s="11">
        <v>6.0222382392591669</v>
      </c>
      <c r="AY127" s="124">
        <f t="shared" si="28"/>
        <v>1.0692890796752402E-4</v>
      </c>
      <c r="AZ127" s="17">
        <v>0.12073288963721417</v>
      </c>
      <c r="BA127" s="224">
        <v>12.584</v>
      </c>
      <c r="BB127" s="217">
        <v>0.11799999999999999</v>
      </c>
      <c r="BC127" s="25">
        <v>507.15278187967027</v>
      </c>
      <c r="BD127" s="11">
        <v>2.4104110334432489</v>
      </c>
      <c r="BE127" s="10">
        <v>5.3693290382776586E-2</v>
      </c>
      <c r="BF127" s="16">
        <v>5.1414193656544045</v>
      </c>
      <c r="BG127" s="10">
        <v>1.4597634366784889E-2</v>
      </c>
      <c r="BH127" s="11">
        <v>6.0503052540373954</v>
      </c>
      <c r="BI127" s="63">
        <v>1.9717923981283914E-3</v>
      </c>
      <c r="BJ127" s="11">
        <v>2.4104110334432489</v>
      </c>
      <c r="BL127" s="13">
        <f t="shared" si="29"/>
        <v>1.9535001213017988E-3</v>
      </c>
      <c r="BM127" s="63">
        <f t="shared" si="30"/>
        <v>3.9560240490343901E-5</v>
      </c>
      <c r="BN127" s="12">
        <v>3.2819210735597536E-2</v>
      </c>
      <c r="BO127" s="3">
        <v>1.6250695108911323E-2</v>
      </c>
      <c r="BQ127" s="6">
        <v>0</v>
      </c>
    </row>
    <row r="128" spans="1:70" s="3" customFormat="1" ht="14.1" customHeight="1">
      <c r="A128" s="173" t="s">
        <v>328</v>
      </c>
      <c r="B128" s="8">
        <v>1.6506053362349317E-3</v>
      </c>
      <c r="C128" s="16">
        <v>753.19496931002357</v>
      </c>
      <c r="D128" s="10">
        <v>6.5976374778143485E-2</v>
      </c>
      <c r="E128" s="11">
        <v>11.38889053225375</v>
      </c>
      <c r="F128" s="12">
        <v>0.26829961181560402</v>
      </c>
      <c r="G128" s="11">
        <v>12.447179378322307</v>
      </c>
      <c r="H128" s="13">
        <v>4.6640105896218953E-3</v>
      </c>
      <c r="I128" s="11">
        <v>3.5298868349587988</v>
      </c>
      <c r="J128" s="15">
        <v>2.4901326685394847</v>
      </c>
      <c r="K128" s="16">
        <v>64.861896691265798</v>
      </c>
      <c r="L128" s="16">
        <v>30.911603963518797</v>
      </c>
      <c r="M128" s="14">
        <v>1.3326797387628909E-3</v>
      </c>
      <c r="N128" s="18">
        <v>0.10572580221704553</v>
      </c>
      <c r="O128" s="18">
        <v>2.3740692766105638E-2</v>
      </c>
      <c r="P128" s="12">
        <v>0.49230270040214202</v>
      </c>
      <c r="Q128" s="19">
        <v>0.64725303430669701</v>
      </c>
      <c r="R128" s="140"/>
      <c r="S128" s="20">
        <v>12.146559113669079</v>
      </c>
      <c r="T128" s="21">
        <v>2.9492310297073816</v>
      </c>
      <c r="U128" s="185"/>
      <c r="V128" s="194"/>
      <c r="W128" s="256">
        <v>12.220941342845334</v>
      </c>
      <c r="X128" s="265">
        <v>0.50473092440559464</v>
      </c>
      <c r="Y128" s="20">
        <v>11.802194315096699</v>
      </c>
      <c r="Z128" s="21">
        <v>0.59096738844711605</v>
      </c>
      <c r="AA128" s="20">
        <v>-260.53789755517846</v>
      </c>
      <c r="AB128" s="21">
        <v>11665.188664304405</v>
      </c>
      <c r="AC128" s="20">
        <v>16.338723060171574</v>
      </c>
      <c r="AD128" s="21">
        <v>38.374273602519416</v>
      </c>
      <c r="AE128" s="20">
        <v>17.318503913831936</v>
      </c>
      <c r="AF128" s="21">
        <v>2.7939956125397263</v>
      </c>
      <c r="AG128" s="20" t="e">
        <v>#NUM!</v>
      </c>
      <c r="AH128" s="21" t="e">
        <v>#NUM!</v>
      </c>
      <c r="AI128" s="23">
        <v>104.76143913177023</v>
      </c>
      <c r="AJ128" s="24">
        <v>8.5720016738055627E-4</v>
      </c>
      <c r="AK128" s="16">
        <v>16.13992057962664</v>
      </c>
      <c r="AL128" s="25">
        <v>513.86659269467998</v>
      </c>
      <c r="AM128" s="11">
        <v>4.0160188780015282</v>
      </c>
      <c r="AN128" s="10">
        <v>6.5976374778143485E-2</v>
      </c>
      <c r="AO128" s="11">
        <v>11.38889053225375</v>
      </c>
      <c r="AP128" s="25">
        <v>530.21952550780361</v>
      </c>
      <c r="AQ128" s="11">
        <v>24.303264791170395</v>
      </c>
      <c r="AR128" s="12">
        <v>4.1457372222652618E-2</v>
      </c>
      <c r="AS128" s="11">
        <v>460.01601647973189</v>
      </c>
      <c r="AT128" s="123">
        <f t="shared" si="20"/>
        <v>0.19071055223582148</v>
      </c>
      <c r="AU128" s="10">
        <v>1.0780709134739729E-2</v>
      </c>
      <c r="AV128" s="11">
        <v>460.65755621436483</v>
      </c>
      <c r="AW128" s="13">
        <v>1.8860112687141741E-3</v>
      </c>
      <c r="AX128" s="11">
        <v>24.303264791170395</v>
      </c>
      <c r="AY128" s="124">
        <f t="shared" si="28"/>
        <v>4.5836231262691798E-4</v>
      </c>
      <c r="AZ128" s="17">
        <v>5.2757768679389652E-2</v>
      </c>
      <c r="BA128" s="224">
        <v>11.795999999999999</v>
      </c>
      <c r="BB128" s="217">
        <v>0.216</v>
      </c>
      <c r="BC128" s="25">
        <v>545.70486755602064</v>
      </c>
      <c r="BD128" s="11">
        <v>5.0118521507269591</v>
      </c>
      <c r="BE128" s="10">
        <v>1.8239204228457945E-2</v>
      </c>
      <c r="BF128" s="16">
        <v>46.766122488131465</v>
      </c>
      <c r="BG128" s="10">
        <v>4.6083911442509106E-3</v>
      </c>
      <c r="BH128" s="11">
        <v>48.60327505208528</v>
      </c>
      <c r="BI128" s="63">
        <v>1.8324923588799447E-3</v>
      </c>
      <c r="BJ128" s="11">
        <v>5.0118521507269591</v>
      </c>
      <c r="BL128" s="13">
        <f t="shared" si="29"/>
        <v>1.89770504501241E-3</v>
      </c>
      <c r="BM128" s="63">
        <f t="shared" si="30"/>
        <v>7.8304949556295966E-5</v>
      </c>
      <c r="BN128" s="12">
        <v>4.1457372222652618E-2</v>
      </c>
      <c r="BO128" s="3">
        <v>0.19071055223582148</v>
      </c>
      <c r="BQ128" s="6">
        <v>0</v>
      </c>
    </row>
    <row r="129" spans="1:70" s="3" customFormat="1" ht="14.1" customHeight="1">
      <c r="A129" s="174" t="s">
        <v>329</v>
      </c>
      <c r="B129" s="8">
        <v>-2.8474074857438654E-3</v>
      </c>
      <c r="C129" s="16">
        <v>123.61477608344968</v>
      </c>
      <c r="D129" s="10">
        <v>4.9542055514514009E-2</v>
      </c>
      <c r="E129" s="11">
        <v>6.3610004748432498</v>
      </c>
      <c r="F129" s="12">
        <v>0.11918245329107184</v>
      </c>
      <c r="G129" s="11">
        <v>9.6927127241139548</v>
      </c>
      <c r="H129" s="13">
        <v>4.7913011728226785E-3</v>
      </c>
      <c r="I129" s="11">
        <v>2.0683141098336555</v>
      </c>
      <c r="J129" s="15">
        <v>0.40729128946955256</v>
      </c>
      <c r="K129" s="16">
        <v>229.290568099149</v>
      </c>
      <c r="L129" s="16">
        <v>69.27513792601664</v>
      </c>
      <c r="M129" s="14">
        <v>2.1799353737719383E-4</v>
      </c>
      <c r="N129" s="18">
        <v>0.41040654252654918</v>
      </c>
      <c r="O129" s="18">
        <v>4.608873952932474E-2</v>
      </c>
      <c r="P129" s="12">
        <v>0.312098391446398</v>
      </c>
      <c r="Q129" s="19">
        <v>0.41241663013958701</v>
      </c>
      <c r="R129" s="140"/>
      <c r="S129" s="20">
        <v>14.189214576653967</v>
      </c>
      <c r="T129" s="21">
        <v>0.94748249762393144</v>
      </c>
      <c r="U129" s="185"/>
      <c r="V129" s="194"/>
      <c r="W129" s="256">
        <v>13.418409756679919</v>
      </c>
      <c r="X129" s="265">
        <v>0.32455043620554902</v>
      </c>
      <c r="Y129" s="20">
        <v>13.338315033235306</v>
      </c>
      <c r="Z129" s="21">
        <v>0.34722186035020047</v>
      </c>
      <c r="AA129" s="20">
        <v>1409.614811822712</v>
      </c>
      <c r="AB129" s="21">
        <v>1002.1267757886949</v>
      </c>
      <c r="AC129" s="20">
        <v>31.018422582613091</v>
      </c>
      <c r="AD129" s="21">
        <v>18.641159829134402</v>
      </c>
      <c r="AE129" s="20">
        <v>15.00309417301251</v>
      </c>
      <c r="AF129" s="21">
        <v>1.8710057458716287</v>
      </c>
      <c r="AG129" s="20">
        <v>-253.43377142323686</v>
      </c>
      <c r="AH129" s="21">
        <v>191.78125615611305</v>
      </c>
      <c r="AI129" s="23">
        <v>99.098453298793558</v>
      </c>
      <c r="AJ129" s="24">
        <v>7.4255364076258878E-4</v>
      </c>
      <c r="AK129" s="16">
        <v>12.475428158182538</v>
      </c>
      <c r="AL129" s="25">
        <v>477.96117827519743</v>
      </c>
      <c r="AM129" s="11">
        <v>2.3870669269514533</v>
      </c>
      <c r="AN129" s="10">
        <v>4.9542055514514009E-2</v>
      </c>
      <c r="AO129" s="11">
        <v>6.3610004748432498</v>
      </c>
      <c r="AP129" s="25">
        <v>453.81808434106352</v>
      </c>
      <c r="AQ129" s="11">
        <v>6.684835357179491</v>
      </c>
      <c r="AR129" s="12">
        <v>8.9294085539678908E-2</v>
      </c>
      <c r="AS129" s="11">
        <v>52.358528797568589</v>
      </c>
      <c r="AT129" s="123">
        <f t="shared" si="20"/>
        <v>4.675306949181831E-2</v>
      </c>
      <c r="AU129" s="10">
        <v>2.7129523787240786E-2</v>
      </c>
      <c r="AV129" s="11">
        <v>52.783544420571232</v>
      </c>
      <c r="AW129" s="13">
        <v>2.2035261143283518E-3</v>
      </c>
      <c r="AX129" s="11">
        <v>6.684835357179491</v>
      </c>
      <c r="AY129" s="124">
        <f t="shared" si="28"/>
        <v>1.4730209279530506E-4</v>
      </c>
      <c r="AZ129" s="17">
        <v>0.12664620064002793</v>
      </c>
      <c r="BA129" s="208">
        <v>13.333</v>
      </c>
      <c r="BB129" s="209">
        <v>0.14299999999999999</v>
      </c>
      <c r="BC129" s="25">
        <v>482.8006617338329</v>
      </c>
      <c r="BD129" s="11">
        <v>2.6058853970637057</v>
      </c>
      <c r="BE129" s="10">
        <v>4.1573760635704851E-2</v>
      </c>
      <c r="BF129" s="16">
        <v>7.5735862225249244</v>
      </c>
      <c r="BG129" s="10">
        <v>1.1872788442057129E-2</v>
      </c>
      <c r="BH129" s="11">
        <v>8.1146229909248699</v>
      </c>
      <c r="BI129" s="63">
        <v>2.0712481967377627E-3</v>
      </c>
      <c r="BJ129" s="11">
        <v>2.6058853970637057</v>
      </c>
      <c r="BL129" s="13">
        <f t="shared" si="29"/>
        <v>2.0838452060081281E-3</v>
      </c>
      <c r="BM129" s="63">
        <f t="shared" si="30"/>
        <v>5.0350690070422033E-5</v>
      </c>
      <c r="BN129" s="12">
        <v>8.9294085539678908E-2</v>
      </c>
      <c r="BO129" s="3">
        <v>4.675306949181831E-2</v>
      </c>
      <c r="BQ129" s="6">
        <v>0</v>
      </c>
    </row>
    <row r="130" spans="1:70" s="3" customFormat="1" ht="14.1" customHeight="1">
      <c r="A130" s="174" t="s">
        <v>330</v>
      </c>
      <c r="B130" s="8">
        <v>5.986340150183918E-3</v>
      </c>
      <c r="C130" s="16">
        <v>103.93284058378856</v>
      </c>
      <c r="D130" s="10">
        <v>5.2914092330436181E-2</v>
      </c>
      <c r="E130" s="11">
        <v>17.301583307006247</v>
      </c>
      <c r="F130" s="12">
        <v>0.14453343057176835</v>
      </c>
      <c r="G130" s="11">
        <v>10.667565543196671</v>
      </c>
      <c r="H130" s="13">
        <v>5.0665320092512381E-3</v>
      </c>
      <c r="I130" s="11">
        <v>2.2925889544966394</v>
      </c>
      <c r="J130" s="15">
        <v>0.83456554525467463</v>
      </c>
      <c r="K130" s="16">
        <v>138.229613880573</v>
      </c>
      <c r="L130" s="16">
        <v>47.932770152492324</v>
      </c>
      <c r="M130" s="14">
        <v>4.4668250975888696E-4</v>
      </c>
      <c r="N130" s="18">
        <v>0.24331937550236221</v>
      </c>
      <c r="O130" s="18">
        <v>3.1536128112329115E-2</v>
      </c>
      <c r="P130" s="12">
        <v>0.35820509207458201</v>
      </c>
      <c r="Q130" s="19">
        <v>0.49011705025353502</v>
      </c>
      <c r="R130" s="140"/>
      <c r="S130" s="20">
        <v>11.820342524778464</v>
      </c>
      <c r="T130" s="21">
        <v>1.5627095997193794</v>
      </c>
      <c r="U130" s="185"/>
      <c r="V130" s="194"/>
      <c r="W130" s="256">
        <v>13.196417383892614</v>
      </c>
      <c r="X130" s="265">
        <v>0.29956829763369874</v>
      </c>
      <c r="Y130" s="20">
        <v>13.100539067858186</v>
      </c>
      <c r="Z130" s="21">
        <v>0.29422021753164751</v>
      </c>
      <c r="AA130" s="20">
        <v>-15.788824253064892</v>
      </c>
      <c r="AB130" s="21">
        <v>701.27995479025458</v>
      </c>
      <c r="AC130" s="20">
        <v>-10.094732981622254</v>
      </c>
      <c r="AD130" s="21">
        <v>-28.040169642416849</v>
      </c>
      <c r="AE130" s="20">
        <v>14.836826994675427</v>
      </c>
      <c r="AF130" s="21">
        <v>3.2271095481511245</v>
      </c>
      <c r="AG130" s="20">
        <v>-318.21739617066885</v>
      </c>
      <c r="AH130" s="21">
        <v>579.56619719972707</v>
      </c>
      <c r="AI130" s="23">
        <v>175.02573125448498</v>
      </c>
      <c r="AJ130" s="24">
        <v>7.3432149767627131E-4</v>
      </c>
      <c r="AK130" s="16">
        <v>21.758655859165369</v>
      </c>
      <c r="AL130" s="25">
        <v>483.92480585880855</v>
      </c>
      <c r="AM130" s="11">
        <v>1.9482020121935062</v>
      </c>
      <c r="AN130" s="10">
        <v>5.2914092330436181E-2</v>
      </c>
      <c r="AO130" s="11">
        <v>17.301583307006247</v>
      </c>
      <c r="AP130" s="25">
        <v>544.86625946129311</v>
      </c>
      <c r="AQ130" s="11">
        <v>13.232634759805409</v>
      </c>
      <c r="AR130" s="12">
        <v>4.5765889375244513E-2</v>
      </c>
      <c r="AS130" s="11">
        <v>29.006200962087533</v>
      </c>
      <c r="AT130" s="123">
        <f t="shared" si="20"/>
        <v>1.3274945844270091E-2</v>
      </c>
      <c r="AU130" s="10">
        <v>1.1581192113634602E-2</v>
      </c>
      <c r="AV130" s="11">
        <v>31.88200616240167</v>
      </c>
      <c r="AW130" s="13">
        <v>1.8353127627845696E-3</v>
      </c>
      <c r="AX130" s="11">
        <v>13.232634759805409</v>
      </c>
      <c r="AY130" s="124">
        <f t="shared" si="28"/>
        <v>2.4286023459937594E-4</v>
      </c>
      <c r="AZ130" s="17">
        <v>0.41505025412769053</v>
      </c>
      <c r="BA130" s="208">
        <v>13.089</v>
      </c>
      <c r="BB130" s="209">
        <v>0.11700000000000001</v>
      </c>
      <c r="BC130" s="25">
        <v>491.57260612096269</v>
      </c>
      <c r="BD130" s="11">
        <v>2.2481462597486601</v>
      </c>
      <c r="BE130" s="10">
        <v>4.0530324872560843E-2</v>
      </c>
      <c r="BF130" s="16">
        <v>22.592759692985542</v>
      </c>
      <c r="BG130" s="10">
        <v>1.1368251859123237E-2</v>
      </c>
      <c r="BH130" s="11">
        <v>23.132750363096378</v>
      </c>
      <c r="BI130" s="63">
        <v>2.0342874837779856E-3</v>
      </c>
      <c r="BJ130" s="11">
        <v>2.2481462597486601</v>
      </c>
      <c r="BL130" s="13">
        <f t="shared" si="29"/>
        <v>2.0493350492241103E-3</v>
      </c>
      <c r="BM130" s="63">
        <f t="shared" si="30"/>
        <v>4.6474876004509724E-5</v>
      </c>
      <c r="BN130" s="12">
        <v>4.5765889375244513E-2</v>
      </c>
      <c r="BO130" s="3">
        <v>1.3274945844270091E-2</v>
      </c>
      <c r="BQ130" s="6">
        <v>0</v>
      </c>
    </row>
    <row r="131" spans="1:70" s="3" customFormat="1" ht="14.1" customHeight="1">
      <c r="A131" s="174" t="s">
        <v>331</v>
      </c>
      <c r="B131" s="8">
        <v>-2.2064959287342487E-4</v>
      </c>
      <c r="C131" s="16">
        <v>1165.6899087094125</v>
      </c>
      <c r="D131" s="10">
        <v>4.8830432250255011E-2</v>
      </c>
      <c r="E131" s="11">
        <v>4.7675246493435193</v>
      </c>
      <c r="F131" s="12">
        <v>0.14291727871061202</v>
      </c>
      <c r="G131" s="11">
        <v>6.465113815222864</v>
      </c>
      <c r="H131" s="13">
        <v>5.2261745025210032E-3</v>
      </c>
      <c r="I131" s="11">
        <v>2.343676630769755</v>
      </c>
      <c r="J131" s="15">
        <v>0.31736519611416281</v>
      </c>
      <c r="K131" s="16">
        <v>377.69351593116102</v>
      </c>
      <c r="L131" s="16">
        <v>141.71619279724379</v>
      </c>
      <c r="M131" s="14">
        <v>1.6986261069181321E-4</v>
      </c>
      <c r="N131" s="18">
        <v>0.67331107497407749</v>
      </c>
      <c r="O131" s="18">
        <v>9.2999363677064628E-2</v>
      </c>
      <c r="P131" s="12">
        <v>0.38759687679212002</v>
      </c>
      <c r="Q131" s="19">
        <v>0.28725972694685198</v>
      </c>
      <c r="R131" s="140"/>
      <c r="S131" s="20">
        <v>13.462165500292404</v>
      </c>
      <c r="T131" s="21">
        <v>0.67146746241057387</v>
      </c>
      <c r="U131" s="185"/>
      <c r="V131" s="194"/>
      <c r="W131" s="256">
        <v>13.364447578533101</v>
      </c>
      <c r="X131" s="265">
        <v>0.19413233269746771</v>
      </c>
      <c r="Y131" s="20">
        <v>13.273299929845201</v>
      </c>
      <c r="Z131" s="21">
        <v>0.21298974752351815</v>
      </c>
      <c r="AA131" s="20">
        <v>287.20925617553985</v>
      </c>
      <c r="AB131" s="21">
        <v>1651.4426965295243</v>
      </c>
      <c r="AC131" s="20">
        <v>16.434131710119718</v>
      </c>
      <c r="AD131" s="21">
        <v>10.82555259381239</v>
      </c>
      <c r="AE131" s="20">
        <v>14.798786315528449</v>
      </c>
      <c r="AF131" s="21">
        <v>1.1828146448285501</v>
      </c>
      <c r="AG131" s="20">
        <v>-295.55576453667544</v>
      </c>
      <c r="AH131" s="21">
        <v>145.12837396105985</v>
      </c>
      <c r="AI131" s="23">
        <v>95.411618801754415</v>
      </c>
      <c r="AJ131" s="24">
        <v>7.3243805480882607E-4</v>
      </c>
      <c r="AK131" s="16">
        <v>7.9955726308309565</v>
      </c>
      <c r="AL131" s="25">
        <v>480.3263849254181</v>
      </c>
      <c r="AM131" s="11">
        <v>1.4232731540432717</v>
      </c>
      <c r="AN131" s="10">
        <v>4.8830432250255011E-2</v>
      </c>
      <c r="AO131" s="11">
        <v>4.7675246493435193</v>
      </c>
      <c r="AP131" s="25">
        <v>478.35435108824896</v>
      </c>
      <c r="AQ131" s="11">
        <v>4.9930215562922635</v>
      </c>
      <c r="AR131" s="12">
        <v>5.2064353688193656E-2</v>
      </c>
      <c r="AS131" s="11">
        <v>72.245675546168656</v>
      </c>
      <c r="AT131" s="123">
        <f t="shared" si="20"/>
        <v>3.7614244040782084E-2</v>
      </c>
      <c r="AU131" s="10">
        <v>1.5006935904725981E-2</v>
      </c>
      <c r="AV131" s="11">
        <v>72.418008115273864</v>
      </c>
      <c r="AW131" s="13">
        <v>2.0905004788291672E-3</v>
      </c>
      <c r="AX131" s="11">
        <v>4.9930215562922635</v>
      </c>
      <c r="AY131" s="124">
        <f t="shared" si="28"/>
        <v>1.0437913954233331E-4</v>
      </c>
      <c r="AZ131" s="17">
        <v>6.894723683016038E-2</v>
      </c>
      <c r="BA131" s="208">
        <v>13.278</v>
      </c>
      <c r="BB131" s="209">
        <v>8.7999999999999995E-2</v>
      </c>
      <c r="BC131" s="25">
        <v>485.16795700261105</v>
      </c>
      <c r="BD131" s="11">
        <v>1.6063006113283667</v>
      </c>
      <c r="BE131" s="10">
        <v>4.0890779573587208E-2</v>
      </c>
      <c r="BF131" s="16">
        <v>5.683224300926204</v>
      </c>
      <c r="BG131" s="10">
        <v>1.1620760617494494E-2</v>
      </c>
      <c r="BH131" s="11">
        <v>6.1164663316372732</v>
      </c>
      <c r="BI131" s="63">
        <v>2.0611418902807266E-3</v>
      </c>
      <c r="BJ131" s="11">
        <v>1.6063006113283667</v>
      </c>
      <c r="BL131" s="13">
        <f t="shared" si="29"/>
        <v>2.0754563254490321E-3</v>
      </c>
      <c r="BM131" s="63">
        <f t="shared" si="30"/>
        <v>3.0117346773606002E-5</v>
      </c>
      <c r="BN131" s="12">
        <v>5.2064353688193656E-2</v>
      </c>
      <c r="BO131" s="3">
        <v>3.7614244040782084E-2</v>
      </c>
      <c r="BQ131" s="6">
        <v>0</v>
      </c>
    </row>
    <row r="132" spans="1:70" s="3" customFormat="1" ht="14.1" customHeight="1">
      <c r="A132" s="174" t="s">
        <v>332</v>
      </c>
      <c r="B132" s="8">
        <v>-2.650362960951749E-3</v>
      </c>
      <c r="C132" s="16">
        <v>196.0702189082262</v>
      </c>
      <c r="D132" s="10">
        <v>5.7454387902825969E-2</v>
      </c>
      <c r="E132" s="11">
        <v>6.8935032098210867</v>
      </c>
      <c r="F132" s="12">
        <v>0.15108114556895863</v>
      </c>
      <c r="G132" s="11">
        <v>9.6621620537799853</v>
      </c>
      <c r="H132" s="13">
        <v>4.8297500292060281E-3</v>
      </c>
      <c r="I132" s="11">
        <v>2.0606859423664754</v>
      </c>
      <c r="J132" s="15">
        <v>1.4088856365096289</v>
      </c>
      <c r="K132" s="16">
        <v>184.16578317024201</v>
      </c>
      <c r="L132" s="16">
        <v>62.718532789490048</v>
      </c>
      <c r="M132" s="14">
        <v>7.5407447103190009E-4</v>
      </c>
      <c r="N132" s="18">
        <v>0.32683514028429955</v>
      </c>
      <c r="O132" s="18">
        <v>4.082702847768329E-2</v>
      </c>
      <c r="P132" s="12">
        <v>0.35179305979793901</v>
      </c>
      <c r="Q132" s="19">
        <v>0.44053103312392899</v>
      </c>
      <c r="R132" s="140"/>
      <c r="S132" s="20">
        <v>14.161850535597214</v>
      </c>
      <c r="T132" s="21">
        <v>1.3975017365850568</v>
      </c>
      <c r="U132" s="185"/>
      <c r="V132" s="194"/>
      <c r="W132" s="256">
        <v>13.304440178278107</v>
      </c>
      <c r="X132" s="265">
        <v>0.46571600300074228</v>
      </c>
      <c r="Y132" s="20">
        <v>13.225579154425008</v>
      </c>
      <c r="Z132" s="21">
        <v>0.50548797511627874</v>
      </c>
      <c r="AA132" s="20">
        <v>1511.5188410443548</v>
      </c>
      <c r="AB132" s="21">
        <v>1378.0696938102367</v>
      </c>
      <c r="AC132" s="20">
        <v>30.484548271816667</v>
      </c>
      <c r="AD132" s="21">
        <v>24.317437411496254</v>
      </c>
      <c r="AE132" s="20">
        <v>14.679753376617301</v>
      </c>
      <c r="AF132" s="21">
        <v>1.9803023770723787</v>
      </c>
      <c r="AG132" s="20">
        <v>-251.53867509400013</v>
      </c>
      <c r="AH132" s="21">
        <v>247.7664760439024</v>
      </c>
      <c r="AI132" s="23">
        <v>99.167711869403632</v>
      </c>
      <c r="AJ132" s="24">
        <v>7.2654460406895716E-4</v>
      </c>
      <c r="AK132" s="16">
        <v>13.494924206776043</v>
      </c>
      <c r="AL132" s="25">
        <v>477.21176175758018</v>
      </c>
      <c r="AM132" s="11">
        <v>3.4658458531167704</v>
      </c>
      <c r="AN132" s="10">
        <v>5.7454387902825969E-2</v>
      </c>
      <c r="AO132" s="11">
        <v>6.8935032098210867</v>
      </c>
      <c r="AP132" s="25">
        <v>454.69593350723045</v>
      </c>
      <c r="AQ132" s="11">
        <v>9.878916253912486</v>
      </c>
      <c r="AR132" s="12">
        <v>9.421199545683169E-2</v>
      </c>
      <c r="AS132" s="11">
        <v>72.999081877117362</v>
      </c>
      <c r="AT132" s="123">
        <f t="shared" si="20"/>
        <v>6.8773891701598658E-2</v>
      </c>
      <c r="AU132" s="10">
        <v>2.8568432168266555E-2</v>
      </c>
      <c r="AV132" s="11">
        <v>73.664502586075344</v>
      </c>
      <c r="AW132" s="13">
        <v>2.199271922857648E-3</v>
      </c>
      <c r="AX132" s="11">
        <v>9.878916253912486</v>
      </c>
      <c r="AY132" s="124">
        <f t="shared" si="28"/>
        <v>2.1726423145491784E-4</v>
      </c>
      <c r="AZ132" s="17">
        <v>0.13410687518549644</v>
      </c>
      <c r="BA132" s="208">
        <v>13.223000000000001</v>
      </c>
      <c r="BB132" s="209">
        <v>0.20599999999999999</v>
      </c>
      <c r="BC132" s="25">
        <v>486.92035172859124</v>
      </c>
      <c r="BD132" s="11">
        <v>3.8259699678889421</v>
      </c>
      <c r="BE132" s="10">
        <v>4.1604891446854503E-2</v>
      </c>
      <c r="BF132" s="16">
        <v>9.7881740426725461</v>
      </c>
      <c r="BG132" s="10">
        <v>1.1781151501118208E-2</v>
      </c>
      <c r="BH132" s="11">
        <v>10.497435240465181</v>
      </c>
      <c r="BI132" s="63">
        <v>2.053723974465127E-3</v>
      </c>
      <c r="BJ132" s="11">
        <v>3.8259699678889421</v>
      </c>
      <c r="BL132" s="13">
        <f t="shared" si="29"/>
        <v>2.0661277460531924E-3</v>
      </c>
      <c r="BM132" s="63">
        <f t="shared" si="30"/>
        <v>7.2251879159823673E-5</v>
      </c>
      <c r="BN132" s="12">
        <v>9.421199545683169E-2</v>
      </c>
      <c r="BO132" s="3">
        <v>6.8773891701598658E-2</v>
      </c>
      <c r="BQ132" s="6">
        <v>0</v>
      </c>
    </row>
    <row r="133" spans="1:70" s="3" customFormat="1" ht="14.1" customHeight="1">
      <c r="A133" s="174" t="s">
        <v>333</v>
      </c>
      <c r="B133" s="8">
        <v>5.8572106064182991E-3</v>
      </c>
      <c r="C133" s="16">
        <v>99.177987119922179</v>
      </c>
      <c r="D133" s="10">
        <v>4.4831339774350332E-2</v>
      </c>
      <c r="E133" s="11">
        <v>8.6377848420247627</v>
      </c>
      <c r="F133" s="12">
        <v>0.11312203274943268</v>
      </c>
      <c r="G133" s="11">
        <v>12.379936099332966</v>
      </c>
      <c r="H133" s="13">
        <v>4.6242349440386056E-3</v>
      </c>
      <c r="I133" s="11">
        <v>2.2729574142082374</v>
      </c>
      <c r="J133" s="15">
        <v>-0.18776398764604749</v>
      </c>
      <c r="K133" s="16">
        <v>172.502979932758</v>
      </c>
      <c r="L133" s="16">
        <v>47.76875890737147</v>
      </c>
      <c r="M133" s="14">
        <v>-1.0049646755843394E-4</v>
      </c>
      <c r="N133" s="18">
        <v>0.29844059563945713</v>
      </c>
      <c r="O133" s="18">
        <v>3.5190908705722765E-2</v>
      </c>
      <c r="P133" s="12">
        <v>0.28605377119021103</v>
      </c>
      <c r="Q133" s="19">
        <v>0.52628218219766298</v>
      </c>
      <c r="R133" s="140"/>
      <c r="S133" s="20">
        <v>11.530530597776</v>
      </c>
      <c r="T133" s="21">
        <v>1.4813483810567751</v>
      </c>
      <c r="U133" s="185"/>
      <c r="V133" s="194"/>
      <c r="W133" s="256">
        <v>12.970280287800028</v>
      </c>
      <c r="X133" s="265">
        <v>0.53533003800337609</v>
      </c>
      <c r="Y133" s="20">
        <v>12.802248490827413</v>
      </c>
      <c r="Z133" s="21">
        <v>0.56324246447618609</v>
      </c>
      <c r="AA133" s="20">
        <v>304.12700228528001</v>
      </c>
      <c r="AB133" s="21">
        <v>414.30709978191629</v>
      </c>
      <c r="AC133" s="20">
        <v>-16.054346731522784</v>
      </c>
      <c r="AD133" s="21">
        <v>-31.946332544206115</v>
      </c>
      <c r="AE133" s="20">
        <v>16.612409779951104</v>
      </c>
      <c r="AF133" s="21">
        <v>2.6013906540478913</v>
      </c>
      <c r="AG133" s="20">
        <v>-637.2496101274661</v>
      </c>
      <c r="AH133" s="21">
        <v>302.67694031184408</v>
      </c>
      <c r="AI133" s="23">
        <v>96.294063343865488</v>
      </c>
      <c r="AJ133" s="24">
        <v>8.2223682537829745E-4</v>
      </c>
      <c r="AK133" s="16">
        <v>15.66575755784565</v>
      </c>
      <c r="AL133" s="25">
        <v>497.44669699927766</v>
      </c>
      <c r="AM133" s="11">
        <v>4.1011410128032928</v>
      </c>
      <c r="AN133" s="10">
        <v>4.4831339774350332E-2</v>
      </c>
      <c r="AO133" s="11">
        <v>8.6377848420247627</v>
      </c>
      <c r="AP133" s="25">
        <v>558.5736563372933</v>
      </c>
      <c r="AQ133" s="11">
        <v>12.858676257531398</v>
      </c>
      <c r="AR133" s="12">
        <v>5.245170093054758E-2</v>
      </c>
      <c r="AS133" s="11">
        <v>18.179703950103807</v>
      </c>
      <c r="AT133" s="123">
        <f t="shared" si="20"/>
        <v>9.5355639459673951E-3</v>
      </c>
      <c r="AU133" s="10">
        <v>1.2947335489693863E-2</v>
      </c>
      <c r="AV133" s="11">
        <v>22.267626519443457</v>
      </c>
      <c r="AW133" s="13">
        <v>1.7902741897232485E-3</v>
      </c>
      <c r="AX133" s="11">
        <v>12.858676257531398</v>
      </c>
      <c r="AY133" s="124">
        <f t="shared" si="28"/>
        <v>2.3020556217865599E-4</v>
      </c>
      <c r="AZ133" s="17">
        <v>0.57746056798211376</v>
      </c>
      <c r="BA133" s="208">
        <v>12.803000000000001</v>
      </c>
      <c r="BB133" s="209">
        <v>0.224</v>
      </c>
      <c r="BC133" s="25">
        <v>503.03782036394091</v>
      </c>
      <c r="BD133" s="11">
        <v>4.4039290078320015</v>
      </c>
      <c r="BE133" s="10">
        <v>3.5933114052653627E-2</v>
      </c>
      <c r="BF133" s="16">
        <v>11.04673655614719</v>
      </c>
      <c r="BG133" s="10">
        <v>9.8490760833755998E-3</v>
      </c>
      <c r="BH133" s="11">
        <v>11.736484695630596</v>
      </c>
      <c r="BI133" s="63">
        <v>1.9879220995282498E-3</v>
      </c>
      <c r="BJ133" s="11">
        <v>4.4039290078320015</v>
      </c>
      <c r="BL133" s="13">
        <f t="shared" si="29"/>
        <v>2.0141817902366022E-3</v>
      </c>
      <c r="BM133" s="63">
        <f t="shared" si="30"/>
        <v>8.3052353425427938E-5</v>
      </c>
      <c r="BN133" s="12">
        <v>5.245170093054758E-2</v>
      </c>
      <c r="BO133" s="3">
        <v>9.5355639459673951E-3</v>
      </c>
      <c r="BQ133" s="6">
        <v>0</v>
      </c>
    </row>
    <row r="134" spans="1:70" s="3" customFormat="1" ht="14.1" customHeight="1">
      <c r="A134" s="174" t="s">
        <v>334</v>
      </c>
      <c r="B134" s="8">
        <v>-1.0705653440947931E-3</v>
      </c>
      <c r="C134" s="16">
        <v>785.45207404896416</v>
      </c>
      <c r="D134" s="10">
        <v>5.7141561767046177E-2</v>
      </c>
      <c r="E134" s="11">
        <v>10.56841353211653</v>
      </c>
      <c r="F134" s="12">
        <v>0.13880533027245176</v>
      </c>
      <c r="G134" s="11">
        <v>15.269403632183801</v>
      </c>
      <c r="H134" s="13">
        <v>5.052034328334119E-3</v>
      </c>
      <c r="I134" s="11">
        <v>3.0702118301658556</v>
      </c>
      <c r="J134" s="15">
        <v>1.3698389308887269</v>
      </c>
      <c r="K134" s="16">
        <v>75.891704576561295</v>
      </c>
      <c r="L134" s="16">
        <v>28.33644048865257</v>
      </c>
      <c r="M134" s="14">
        <v>7.3317559668496237E-4</v>
      </c>
      <c r="N134" s="18">
        <v>0.13239961319184163</v>
      </c>
      <c r="O134" s="18">
        <v>1.4977781033989999E-2</v>
      </c>
      <c r="P134" s="12">
        <v>0.38570148329252901</v>
      </c>
      <c r="Q134" s="19">
        <v>0.64504838497726502</v>
      </c>
      <c r="R134" s="140"/>
      <c r="S134" s="20">
        <v>13.525491966970865</v>
      </c>
      <c r="T134" s="21">
        <v>2.1954555092499226</v>
      </c>
      <c r="U134" s="185"/>
      <c r="V134" s="194"/>
      <c r="W134" s="256">
        <v>13.07906831010412</v>
      </c>
      <c r="X134" s="265">
        <v>0.68404340605016078</v>
      </c>
      <c r="Y134" s="20">
        <v>13.152298173845583</v>
      </c>
      <c r="Z134" s="21">
        <v>0.74483648474056185</v>
      </c>
      <c r="AA134" s="20">
        <v>996.99123754884329</v>
      </c>
      <c r="AB134" s="21">
        <v>3305.7640635850257</v>
      </c>
      <c r="AC134" s="20">
        <v>19.428243471720346</v>
      </c>
      <c r="AD134" s="21">
        <v>35.132972797249941</v>
      </c>
      <c r="AE134" s="20">
        <v>11.920616202429665</v>
      </c>
      <c r="AF134" s="21">
        <v>2.600476079031917</v>
      </c>
      <c r="AG134" s="20">
        <v>227.14483810595917</v>
      </c>
      <c r="AH134" s="21">
        <v>283.84676597171921</v>
      </c>
      <c r="AI134" s="23">
        <v>98.744256168742211</v>
      </c>
      <c r="AJ134" s="24">
        <v>5.8994643660348345E-4</v>
      </c>
      <c r="AK134" s="16">
        <v>21.821380328483329</v>
      </c>
      <c r="AL134" s="25">
        <v>485.63557956665261</v>
      </c>
      <c r="AM134" s="11">
        <v>5.176026109164253</v>
      </c>
      <c r="AN134" s="10">
        <v>5.7141561767046177E-2</v>
      </c>
      <c r="AO134" s="11">
        <v>10.56841353211653</v>
      </c>
      <c r="AP134" s="25">
        <v>476.11235263897669</v>
      </c>
      <c r="AQ134" s="11">
        <v>16.249017105341867</v>
      </c>
      <c r="AR134" s="12">
        <v>7.2424907495898874E-2</v>
      </c>
      <c r="AS134" s="11">
        <v>162.70390640221194</v>
      </c>
      <c r="AT134" s="123">
        <f t="shared" si="20"/>
        <v>0.11783815370401589</v>
      </c>
      <c r="AU134" s="10">
        <v>2.0973928086899719E-2</v>
      </c>
      <c r="AV134" s="11">
        <v>163.51327687814663</v>
      </c>
      <c r="AW134" s="13">
        <v>2.1003445813939496E-3</v>
      </c>
      <c r="AX134" s="11">
        <v>16.249017105341867</v>
      </c>
      <c r="AY134" s="124">
        <f t="shared" si="28"/>
        <v>3.4128535030182388E-4</v>
      </c>
      <c r="AZ134" s="17">
        <v>9.9374298011597917E-2</v>
      </c>
      <c r="BA134" s="208">
        <v>13.07</v>
      </c>
      <c r="BB134" s="209">
        <v>0.30199999999999999</v>
      </c>
      <c r="BC134" s="25">
        <v>489.63612169282555</v>
      </c>
      <c r="BD134" s="11">
        <v>5.6689451506627195</v>
      </c>
      <c r="BE134" s="10">
        <v>5.0721293838802854E-2</v>
      </c>
      <c r="BF134" s="16">
        <v>12.283504518594167</v>
      </c>
      <c r="BG134" s="10">
        <v>1.4282957659078709E-2</v>
      </c>
      <c r="BH134" s="11">
        <v>13.363621183085705</v>
      </c>
      <c r="BI134" s="63">
        <v>2.0423329809546864E-3</v>
      </c>
      <c r="BJ134" s="11">
        <v>5.6689451506627195</v>
      </c>
      <c r="BL134" s="13">
        <f t="shared" si="29"/>
        <v>2.0310928533859851E-3</v>
      </c>
      <c r="BM134" s="63">
        <f t="shared" si="30"/>
        <v>1.0612531716969187E-4</v>
      </c>
      <c r="BN134" s="12">
        <v>7.2424907495898874E-2</v>
      </c>
      <c r="BO134" s="3">
        <v>0.11783815370401589</v>
      </c>
      <c r="BQ134" s="6">
        <v>0</v>
      </c>
    </row>
    <row r="135" spans="1:70" s="3" customFormat="1" ht="14.1" customHeight="1">
      <c r="A135" s="175" t="s">
        <v>335</v>
      </c>
      <c r="B135" s="46">
        <v>5.1733434858845383E-4</v>
      </c>
      <c r="C135" s="54">
        <v>840.85386787448863</v>
      </c>
      <c r="D135" s="48">
        <v>5.4231046656365633E-2</v>
      </c>
      <c r="E135" s="49">
        <v>6.6566932952293492</v>
      </c>
      <c r="F135" s="50">
        <v>0.1687486999078289</v>
      </c>
      <c r="G135" s="49">
        <v>8.542003053845356</v>
      </c>
      <c r="H135" s="51">
        <v>5.1851605623854111E-3</v>
      </c>
      <c r="I135" s="49">
        <v>2.0357751296837265</v>
      </c>
      <c r="J135" s="53">
        <v>1.002088302700983</v>
      </c>
      <c r="K135" s="54">
        <v>183.793110543305</v>
      </c>
      <c r="L135" s="54">
        <v>63.07056827125696</v>
      </c>
      <c r="M135" s="52">
        <v>5.3634531235519046E-4</v>
      </c>
      <c r="N135" s="56">
        <v>0.3147708466669748</v>
      </c>
      <c r="O135" s="56">
        <v>4.7528816846743566E-2</v>
      </c>
      <c r="P135" s="50">
        <v>0.35448497950557001</v>
      </c>
      <c r="Q135" s="57">
        <v>0.420908029268107</v>
      </c>
      <c r="R135" s="142"/>
      <c r="S135" s="58">
        <v>12.844386745470816</v>
      </c>
      <c r="T135" s="59">
        <v>1.1572518156898137</v>
      </c>
      <c r="U135" s="186"/>
      <c r="V135" s="195"/>
      <c r="W135" s="259">
        <v>12.839784553296379</v>
      </c>
      <c r="X135" s="266">
        <v>0.48351386832129079</v>
      </c>
      <c r="Y135" s="58">
        <v>12.599672721056272</v>
      </c>
      <c r="Z135" s="59">
        <v>0.52315383280926464</v>
      </c>
      <c r="AA135" s="58">
        <v>27.489612225072637</v>
      </c>
      <c r="AB135" s="59">
        <v>3341.3666709762738</v>
      </c>
      <c r="AC135" s="58">
        <v>17.077287269239228</v>
      </c>
      <c r="AD135" s="59">
        <v>19.332163516192949</v>
      </c>
      <c r="AE135" s="58">
        <v>16.993086999194542</v>
      </c>
      <c r="AF135" s="59">
        <v>1.9293226438154993</v>
      </c>
      <c r="AG135" s="58">
        <v>-1037.6576490761006</v>
      </c>
      <c r="AH135" s="59">
        <v>360.56564377673516</v>
      </c>
      <c r="AI135" s="60">
        <v>53.328562347201981</v>
      </c>
      <c r="AJ135" s="61">
        <v>8.4108649432002025E-4</v>
      </c>
      <c r="AK135" s="54">
        <v>11.358346956832465</v>
      </c>
      <c r="AL135" s="62">
        <v>496.5396376941664</v>
      </c>
      <c r="AM135" s="49">
        <v>3.7399579505318026</v>
      </c>
      <c r="AN135" s="48">
        <v>5.4231046656365633E-2</v>
      </c>
      <c r="AO135" s="49">
        <v>6.6566932952293492</v>
      </c>
      <c r="AP135" s="62">
        <v>501.385877663408</v>
      </c>
      <c r="AQ135" s="49">
        <v>9.0187653582087268</v>
      </c>
      <c r="AR135" s="50">
        <v>4.659594861706759E-2</v>
      </c>
      <c r="AS135" s="49">
        <v>139.344768058982</v>
      </c>
      <c r="AT135" s="123">
        <f t="shared" si="20"/>
        <v>6.4929016525335254E-2</v>
      </c>
      <c r="AU135" s="48">
        <v>1.2813782121789827E-2</v>
      </c>
      <c r="AV135" s="49">
        <v>139.63632233053804</v>
      </c>
      <c r="AW135" s="51">
        <v>1.9944718121305428E-3</v>
      </c>
      <c r="AX135" s="49">
        <v>9.0187653582087268</v>
      </c>
      <c r="AY135" s="124">
        <f t="shared" si="28"/>
        <v>1.7987673287166723E-4</v>
      </c>
      <c r="AZ135" s="55">
        <v>6.4587531436556253E-2</v>
      </c>
      <c r="BA135" s="208">
        <v>12.603</v>
      </c>
      <c r="BB135" s="209">
        <v>0.20699999999999999</v>
      </c>
      <c r="BC135" s="62">
        <v>511.13362549372471</v>
      </c>
      <c r="BD135" s="49">
        <v>4.1561814292205668</v>
      </c>
      <c r="BE135" s="48">
        <v>3.1238679720110931E-2</v>
      </c>
      <c r="BF135" s="54">
        <v>12.060764963095043</v>
      </c>
      <c r="BG135" s="48">
        <v>8.426738028922293E-3</v>
      </c>
      <c r="BH135" s="49">
        <v>12.744754070904641</v>
      </c>
      <c r="BI135" s="64">
        <v>1.9564355583807647E-3</v>
      </c>
      <c r="BJ135" s="49">
        <v>4.1561814292205668</v>
      </c>
      <c r="BL135" s="13">
        <f t="shared" si="29"/>
        <v>1.9938966467043517E-3</v>
      </c>
      <c r="BM135" s="63">
        <f t="shared" si="30"/>
        <v>7.5013170238058535E-5</v>
      </c>
      <c r="BN135" s="50">
        <v>4.659594861706759E-2</v>
      </c>
      <c r="BO135" s="3">
        <v>6.4929016525335254E-2</v>
      </c>
      <c r="BQ135" s="6">
        <v>0</v>
      </c>
    </row>
    <row r="136" spans="1:70" s="3" customFormat="1" ht="14.1" customHeight="1">
      <c r="A136" s="174" t="s">
        <v>336</v>
      </c>
      <c r="B136" s="8">
        <v>1.3943829401693352E-3</v>
      </c>
      <c r="C136" s="26">
        <v>37.805229844601385</v>
      </c>
      <c r="D136" s="10">
        <v>4.7755490647566151E-2</v>
      </c>
      <c r="E136" s="11">
        <v>2.9102176616753521</v>
      </c>
      <c r="F136" s="12">
        <v>0.1529871801714599</v>
      </c>
      <c r="G136" s="11">
        <v>10.690475973724341</v>
      </c>
      <c r="H136" s="12">
        <v>4.9351754526156958E-3</v>
      </c>
      <c r="I136" s="11">
        <v>0.87686449608609351</v>
      </c>
      <c r="J136" s="15">
        <v>0.18424739883449609</v>
      </c>
      <c r="K136" s="16">
        <v>831.13029925905698</v>
      </c>
      <c r="L136" s="16">
        <v>384.48586804666979</v>
      </c>
      <c r="M136" s="14">
        <v>9.8616298892436198E-5</v>
      </c>
      <c r="N136" s="16">
        <v>1.4690714460943162</v>
      </c>
      <c r="O136" s="11">
        <v>0.22169288090803424</v>
      </c>
      <c r="P136" s="12">
        <v>0.47787200400019803</v>
      </c>
      <c r="Q136" s="19">
        <v>0.14010756196242499</v>
      </c>
      <c r="R136" s="140"/>
      <c r="S136" s="20">
        <v>12.930046221196678</v>
      </c>
      <c r="T136" s="21">
        <v>0.23975899299768413</v>
      </c>
      <c r="U136" s="185"/>
      <c r="V136" s="194"/>
      <c r="W136" s="256">
        <v>13.251114432201282</v>
      </c>
      <c r="X136" s="265">
        <v>0.20742342899295713</v>
      </c>
      <c r="Y136" s="20">
        <v>13.270814452029127</v>
      </c>
      <c r="Z136" s="21">
        <v>0.25054509422380489</v>
      </c>
      <c r="AA136" s="20" t="e">
        <v>#NUM!</v>
      </c>
      <c r="AB136" s="21" t="e">
        <v>#NUM!</v>
      </c>
      <c r="AC136" s="20">
        <v>8.6443869311637709</v>
      </c>
      <c r="AD136" s="21">
        <v>2.0043249153244478</v>
      </c>
      <c r="AE136" s="20">
        <v>13.003380025770696</v>
      </c>
      <c r="AF136" s="21">
        <v>1.4400339445379116</v>
      </c>
      <c r="AG136" s="20">
        <v>73.127249092708155</v>
      </c>
      <c r="AH136" s="21">
        <v>96.103398330507133</v>
      </c>
      <c r="AI136" s="23" t="e">
        <v>#NUM!</v>
      </c>
      <c r="AJ136" s="10">
        <v>6.4354921577125523E-4</v>
      </c>
      <c r="AK136" s="11">
        <v>11.077867513471114</v>
      </c>
      <c r="AL136" s="65">
        <v>485.08567188532038</v>
      </c>
      <c r="AM136" s="19">
        <v>1.5564894523879587</v>
      </c>
      <c r="AN136" s="10">
        <v>4.7755490647566151E-2</v>
      </c>
      <c r="AO136" s="11">
        <v>2.9102176616753521</v>
      </c>
      <c r="AP136" s="25">
        <v>498.06096668637718</v>
      </c>
      <c r="AQ136" s="11">
        <v>1.8561381791014513</v>
      </c>
      <c r="AR136" s="12">
        <v>2.665869050712007E-2</v>
      </c>
      <c r="AS136" s="11">
        <v>31.180931220537456</v>
      </c>
      <c r="AT136" s="123">
        <f t="shared" ref="AT136:AT201" si="31">AR136/100*AS136</f>
        <v>8.3124279513210556E-3</v>
      </c>
      <c r="AU136" s="10">
        <v>7.3800207062527318E-3</v>
      </c>
      <c r="AV136" s="11">
        <v>31.23612845279974</v>
      </c>
      <c r="AW136" s="13">
        <v>2.0077863291577468E-3</v>
      </c>
      <c r="AX136" s="11">
        <v>1.8561381791014513</v>
      </c>
      <c r="AY136" s="124">
        <f t="shared" si="28"/>
        <v>3.7267288610276473E-5</v>
      </c>
      <c r="AZ136" s="17">
        <v>5.9422798888352085E-2</v>
      </c>
      <c r="BA136" s="206">
        <v>13.257999999999999</v>
      </c>
      <c r="BB136" s="207">
        <v>0.104</v>
      </c>
      <c r="BC136" s="25">
        <v>485.25891721344652</v>
      </c>
      <c r="BD136" s="11">
        <v>1.8898845588992086</v>
      </c>
      <c r="BE136" s="10">
        <v>4.7473807485928499E-2</v>
      </c>
      <c r="BF136" s="11">
        <v>4.042359150063719</v>
      </c>
      <c r="BG136" s="10">
        <v>1.3489063969700588E-2</v>
      </c>
      <c r="BH136" s="11">
        <v>4.7815523240429156</v>
      </c>
      <c r="BI136" s="63">
        <v>2.0607555359155594E-3</v>
      </c>
      <c r="BJ136" s="11">
        <v>1.8898845588992086</v>
      </c>
      <c r="BL136" s="13">
        <f t="shared" si="29"/>
        <v>2.0578379504461175E-3</v>
      </c>
      <c r="BM136" s="63">
        <f t="shared" si="30"/>
        <v>3.2179337123405816E-5</v>
      </c>
      <c r="BN136" s="12">
        <v>2.665869050712007E-2</v>
      </c>
      <c r="BO136" s="3">
        <v>8.3124279513210556E-3</v>
      </c>
      <c r="BQ136" s="6">
        <v>0</v>
      </c>
    </row>
    <row r="137" spans="1:70" s="3" customFormat="1" ht="14.1" customHeight="1">
      <c r="A137" s="174" t="s">
        <v>337</v>
      </c>
      <c r="B137" s="8">
        <v>1.9984446499857864E-3</v>
      </c>
      <c r="C137" s="26">
        <v>70.73422591692551</v>
      </c>
      <c r="D137" s="10">
        <v>5.9003136080574031E-2</v>
      </c>
      <c r="E137" s="11">
        <v>6.2997740368948163</v>
      </c>
      <c r="F137" s="12">
        <v>0.22574536895194727</v>
      </c>
      <c r="G137" s="11">
        <v>10.571129148341878</v>
      </c>
      <c r="H137" s="12">
        <v>4.9578187484480927E-3</v>
      </c>
      <c r="I137" s="11">
        <v>1.9886358265694053</v>
      </c>
      <c r="J137" s="15">
        <v>1.6079554685406439</v>
      </c>
      <c r="K137" s="16">
        <v>149.60934985578001</v>
      </c>
      <c r="L137" s="16">
        <v>85.546817469033485</v>
      </c>
      <c r="M137" s="14">
        <v>8.6063259362830402E-4</v>
      </c>
      <c r="N137" s="16">
        <v>0.26242170101691392</v>
      </c>
      <c r="O137" s="11">
        <v>5.1846447399800093E-2</v>
      </c>
      <c r="P137" s="12">
        <v>0.59067072031726697</v>
      </c>
      <c r="Q137" s="19">
        <v>0.290788518115695</v>
      </c>
      <c r="R137" s="140"/>
      <c r="S137" s="20">
        <v>12.866088516167936</v>
      </c>
      <c r="T137" s="21">
        <v>0.4671770907409088</v>
      </c>
      <c r="U137" s="185"/>
      <c r="V137" s="194"/>
      <c r="W137" s="256">
        <v>13.14991732702719</v>
      </c>
      <c r="X137" s="265">
        <v>0.31953452238048152</v>
      </c>
      <c r="Y137" s="20">
        <v>13.0980562397447</v>
      </c>
      <c r="Z137" s="21">
        <v>0.39104092502176996</v>
      </c>
      <c r="AA137" s="20" t="e">
        <v>#NUM!</v>
      </c>
      <c r="AB137" s="21" t="e">
        <v>#NUM!</v>
      </c>
      <c r="AC137" s="20">
        <v>10.550332762846688</v>
      </c>
      <c r="AD137" s="21">
        <v>4.0383781509750243</v>
      </c>
      <c r="AE137" s="20">
        <v>13.667620089779069</v>
      </c>
      <c r="AF137" s="21">
        <v>1.6494037026428146</v>
      </c>
      <c r="AG137" s="20">
        <v>-158.03631951838918</v>
      </c>
      <c r="AH137" s="21">
        <v>282.32931569208296</v>
      </c>
      <c r="AI137" s="23" t="e">
        <v>#NUM!</v>
      </c>
      <c r="AJ137" s="10">
        <v>6.7643418242524511E-4</v>
      </c>
      <c r="AK137" s="11">
        <v>12.072046359097671</v>
      </c>
      <c r="AL137" s="65">
        <v>481.85030508729523</v>
      </c>
      <c r="AM137" s="19">
        <v>2.3841706044750977</v>
      </c>
      <c r="AN137" s="10">
        <v>5.9003136080574031E-2</v>
      </c>
      <c r="AO137" s="11">
        <v>6.2997740368948163</v>
      </c>
      <c r="AP137" s="25">
        <v>500.5393262809456</v>
      </c>
      <c r="AQ137" s="11">
        <v>3.6346979378751594</v>
      </c>
      <c r="AR137" s="12">
        <v>2.8848740348323507E-2</v>
      </c>
      <c r="AS137" s="11">
        <v>77.960743789855087</v>
      </c>
      <c r="AT137" s="123">
        <f t="shared" si="31"/>
        <v>2.2490692549557038E-2</v>
      </c>
      <c r="AU137" s="10">
        <v>7.9467568488199841E-3</v>
      </c>
      <c r="AV137" s="11">
        <v>78.045426524345572</v>
      </c>
      <c r="AW137" s="13">
        <v>1.9978450193516148E-3</v>
      </c>
      <c r="AX137" s="11">
        <v>3.6346979378751594</v>
      </c>
      <c r="AY137" s="124">
        <f t="shared" si="28"/>
        <v>7.2615631720314726E-5</v>
      </c>
      <c r="AZ137" s="17">
        <v>4.6571568633062027E-2</v>
      </c>
      <c r="BA137" s="208">
        <v>13.089</v>
      </c>
      <c r="BB137" s="209">
        <v>0.159</v>
      </c>
      <c r="BC137" s="25">
        <v>491.66588185877032</v>
      </c>
      <c r="BD137" s="11">
        <v>2.9885222501422621</v>
      </c>
      <c r="BE137" s="10">
        <v>4.3165881510607199E-2</v>
      </c>
      <c r="BF137" s="11">
        <v>11.361239097289456</v>
      </c>
      <c r="BG137" s="10">
        <v>1.2105195748343858E-2</v>
      </c>
      <c r="BH137" s="11">
        <v>12.650450779555737</v>
      </c>
      <c r="BI137" s="63">
        <v>2.0339015516379622E-3</v>
      </c>
      <c r="BJ137" s="11">
        <v>2.9885222501422621</v>
      </c>
      <c r="BL137" s="13">
        <f t="shared" si="29"/>
        <v>2.0421064637894393E-3</v>
      </c>
      <c r="BM137" s="63">
        <f t="shared" si="30"/>
        <v>4.9572502910377736E-5</v>
      </c>
      <c r="BN137" s="12">
        <v>2.8848740348323507E-2</v>
      </c>
      <c r="BO137" s="3">
        <v>2.2490692549557038E-2</v>
      </c>
      <c r="BQ137" s="6">
        <v>0</v>
      </c>
    </row>
    <row r="138" spans="1:70" s="3" customFormat="1" ht="14.1" customHeight="1">
      <c r="A138" s="175" t="s">
        <v>338</v>
      </c>
      <c r="B138" s="46">
        <v>1.1504644597213852E-3</v>
      </c>
      <c r="C138" s="47">
        <v>70.724234642288195</v>
      </c>
      <c r="D138" s="48">
        <v>5.4272667796361258E-2</v>
      </c>
      <c r="E138" s="49">
        <v>4.8527258125826238</v>
      </c>
      <c r="F138" s="50">
        <v>0.1245200592031029</v>
      </c>
      <c r="G138" s="49">
        <v>10.678893546592134</v>
      </c>
      <c r="H138" s="50">
        <v>4.8475937761603659E-3</v>
      </c>
      <c r="I138" s="49">
        <v>1.4993212674510581</v>
      </c>
      <c r="J138" s="53">
        <v>1.0086198383724774</v>
      </c>
      <c r="K138" s="54">
        <v>264.66806899610799</v>
      </c>
      <c r="L138" s="54">
        <v>91.987829105582179</v>
      </c>
      <c r="M138" s="52">
        <v>5.3985939387674064E-4</v>
      </c>
      <c r="N138" s="54">
        <v>0.4736633234658934</v>
      </c>
      <c r="O138" s="49">
        <v>5.00917578335607E-2</v>
      </c>
      <c r="P138" s="50">
        <v>0.359028680061378</v>
      </c>
      <c r="Q138" s="57">
        <v>0.26682684498622899</v>
      </c>
      <c r="R138" s="142"/>
      <c r="S138" s="58">
        <v>13.262105934425902</v>
      </c>
      <c r="T138" s="59">
        <v>0.22194374191380808</v>
      </c>
      <c r="U138" s="186"/>
      <c r="V138" s="195"/>
      <c r="W138" s="259">
        <v>13.41656181496881</v>
      </c>
      <c r="X138" s="266">
        <v>9.5395669646658701E-2</v>
      </c>
      <c r="Y138" s="58">
        <v>13.483094938565106</v>
      </c>
      <c r="Z138" s="59">
        <v>0.12889484845507454</v>
      </c>
      <c r="AA138" s="58">
        <v>-549.96034050285584</v>
      </c>
      <c r="AB138" s="59">
        <v>921.6359431184809</v>
      </c>
      <c r="AC138" s="58">
        <v>9.4896364100702897</v>
      </c>
      <c r="AD138" s="59">
        <v>3.8557247498484521</v>
      </c>
      <c r="AE138" s="58">
        <v>12.280853637214284</v>
      </c>
      <c r="AF138" s="59">
        <v>1.5645702827699497</v>
      </c>
      <c r="AG138" s="58">
        <v>204.54315577453724</v>
      </c>
      <c r="AH138" s="59">
        <v>113.5012856473661</v>
      </c>
      <c r="AI138" s="60">
        <v>102.51838213402935</v>
      </c>
      <c r="AJ138" s="48">
        <v>6.0777985707538562E-4</v>
      </c>
      <c r="AK138" s="49">
        <v>12.743785488035615</v>
      </c>
      <c r="AL138" s="66">
        <v>475.14081038985552</v>
      </c>
      <c r="AM138" s="57">
        <v>0.62683003946681237</v>
      </c>
      <c r="AN138" s="48">
        <v>5.4272667796361258E-2</v>
      </c>
      <c r="AO138" s="49">
        <v>4.8527258125826238</v>
      </c>
      <c r="AP138" s="62">
        <v>485.5778889600922</v>
      </c>
      <c r="AQ138" s="49">
        <v>1.6752401312966301</v>
      </c>
      <c r="AR138" s="50">
        <v>3.7090546367945003E-2</v>
      </c>
      <c r="AS138" s="49">
        <v>34.259894196051967</v>
      </c>
      <c r="AT138" s="123">
        <f t="shared" si="31"/>
        <v>1.2707181942395554E-2</v>
      </c>
      <c r="AU138" s="48">
        <v>1.0531872742732238E-2</v>
      </c>
      <c r="AV138" s="49">
        <v>34.300827684214589</v>
      </c>
      <c r="AW138" s="51">
        <v>2.0594018441440734E-3</v>
      </c>
      <c r="AX138" s="49">
        <v>1.6752401312966301</v>
      </c>
      <c r="AY138" s="124">
        <f t="shared" si="28"/>
        <v>3.4499926157764395E-5</v>
      </c>
      <c r="AZ138" s="55">
        <v>4.8839641617965501E-2</v>
      </c>
      <c r="BA138" s="212">
        <v>13.406000000000001</v>
      </c>
      <c r="BB138" s="213">
        <v>5.6000000000000001E-2</v>
      </c>
      <c r="BC138" s="62">
        <v>477.61103916038559</v>
      </c>
      <c r="BD138" s="49">
        <v>0.95697384032032518</v>
      </c>
      <c r="BE138" s="48">
        <v>5.0206034551666508E-2</v>
      </c>
      <c r="BF138" s="49">
        <v>4.8916087948321882</v>
      </c>
      <c r="BG138" s="48">
        <v>1.4493819188419509E-2</v>
      </c>
      <c r="BH138" s="49">
        <v>5.5162155014618497</v>
      </c>
      <c r="BI138" s="64">
        <v>2.0937539504068958E-3</v>
      </c>
      <c r="BJ138" s="49">
        <v>0.95697384032032518</v>
      </c>
      <c r="BL138" s="13">
        <f t="shared" si="29"/>
        <v>2.0835579265563453E-3</v>
      </c>
      <c r="BM138" s="63">
        <f t="shared" si="30"/>
        <v>1.4799402136222994E-5</v>
      </c>
      <c r="BN138" s="50">
        <v>3.7090546367945003E-2</v>
      </c>
      <c r="BO138" s="3">
        <v>1.2707181942395554E-2</v>
      </c>
      <c r="BP138" s="2"/>
      <c r="BQ138" s="6">
        <v>0</v>
      </c>
    </row>
    <row r="139" spans="1:70" ht="14.1" customHeight="1">
      <c r="S139" s="148"/>
      <c r="T139" s="5"/>
      <c r="U139" s="187"/>
      <c r="V139" s="188"/>
      <c r="W139" s="187"/>
      <c r="X139" s="189"/>
      <c r="Y139" s="150"/>
      <c r="Z139" s="150"/>
      <c r="AA139" s="150"/>
      <c r="AB139" s="150"/>
      <c r="AC139" s="150"/>
      <c r="AD139" s="150"/>
      <c r="AE139" s="150"/>
      <c r="AF139" s="150"/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1"/>
      <c r="AU139" s="150"/>
      <c r="AV139" s="150"/>
      <c r="AW139" s="150"/>
      <c r="AX139" s="150"/>
      <c r="AY139" s="150"/>
      <c r="AZ139" s="150"/>
      <c r="BA139" s="165"/>
      <c r="BP139" s="3"/>
      <c r="BQ139" s="6"/>
    </row>
    <row r="140" spans="1:70" s="3" customFormat="1" ht="14.1" customHeight="1">
      <c r="A140" s="169" t="s">
        <v>360</v>
      </c>
      <c r="P140" s="144" t="s">
        <v>396</v>
      </c>
      <c r="Q140" s="145"/>
      <c r="R140" s="146">
        <v>3.4848484848484849</v>
      </c>
      <c r="T140" s="4"/>
      <c r="U140" s="185"/>
      <c r="V140" s="185"/>
      <c r="W140" s="164"/>
      <c r="X140" s="131"/>
      <c r="Y140" s="5"/>
      <c r="Z140" s="4"/>
      <c r="AA140" s="5"/>
      <c r="AB140" s="4"/>
      <c r="AC140" s="5"/>
      <c r="AD140" s="4"/>
      <c r="AE140" s="5"/>
      <c r="AF140" s="4"/>
      <c r="AG140" s="5"/>
      <c r="AH140" s="4"/>
      <c r="AI140" s="5"/>
      <c r="AT140" s="123"/>
      <c r="BA140" s="202"/>
      <c r="BB140" s="203"/>
      <c r="BK140" s="6"/>
      <c r="BP140" s="6"/>
      <c r="BQ140" s="6"/>
    </row>
    <row r="141" spans="1:70" s="6" customFormat="1" ht="57.95" customHeight="1">
      <c r="A141" s="170" t="s">
        <v>0</v>
      </c>
      <c r="B141" s="7" t="s">
        <v>1</v>
      </c>
      <c r="C141" s="112" t="s">
        <v>2</v>
      </c>
      <c r="D141" s="111" t="s">
        <v>3</v>
      </c>
      <c r="E141" s="112" t="s">
        <v>2</v>
      </c>
      <c r="F141" s="111" t="s">
        <v>4</v>
      </c>
      <c r="G141" s="112" t="s">
        <v>2</v>
      </c>
      <c r="H141" s="111" t="s">
        <v>5</v>
      </c>
      <c r="I141" s="112" t="s">
        <v>2</v>
      </c>
      <c r="J141" s="115" t="s">
        <v>374</v>
      </c>
      <c r="K141" s="112" t="s">
        <v>7</v>
      </c>
      <c r="L141" s="112" t="s">
        <v>8</v>
      </c>
      <c r="M141" s="112" t="s">
        <v>6</v>
      </c>
      <c r="N141" s="112" t="s">
        <v>375</v>
      </c>
      <c r="O141" s="112" t="s">
        <v>376</v>
      </c>
      <c r="P141" s="111" t="s">
        <v>9</v>
      </c>
      <c r="Q141" s="112" t="s">
        <v>2</v>
      </c>
      <c r="R141" s="143" t="s">
        <v>397</v>
      </c>
      <c r="S141" s="133" t="s">
        <v>10</v>
      </c>
      <c r="T141" s="193" t="s">
        <v>399</v>
      </c>
      <c r="U141" s="125" t="s">
        <v>398</v>
      </c>
      <c r="V141" s="234" t="s">
        <v>399</v>
      </c>
      <c r="W141" s="128" t="s">
        <v>11</v>
      </c>
      <c r="X141" s="128" t="s">
        <v>399</v>
      </c>
      <c r="Y141" s="275" t="s">
        <v>12</v>
      </c>
      <c r="Z141" s="276"/>
      <c r="AA141" s="275" t="s">
        <v>13</v>
      </c>
      <c r="AB141" s="276"/>
      <c r="AC141" s="275" t="s">
        <v>14</v>
      </c>
      <c r="AD141" s="276"/>
      <c r="AE141" s="275" t="s">
        <v>15</v>
      </c>
      <c r="AF141" s="276"/>
      <c r="AG141" s="275" t="s">
        <v>16</v>
      </c>
      <c r="AH141" s="276"/>
      <c r="AI141" s="112" t="s">
        <v>17</v>
      </c>
      <c r="AJ141" s="111" t="s">
        <v>377</v>
      </c>
      <c r="AK141" s="112" t="s">
        <v>2</v>
      </c>
      <c r="AL141" s="111" t="s">
        <v>18</v>
      </c>
      <c r="AM141" s="112" t="s">
        <v>2</v>
      </c>
      <c r="AN141" s="111" t="s">
        <v>19</v>
      </c>
      <c r="AO141" s="112" t="s">
        <v>2</v>
      </c>
      <c r="AP141" s="111" t="s">
        <v>378</v>
      </c>
      <c r="AQ141" s="112" t="s">
        <v>2</v>
      </c>
      <c r="AR141" s="111" t="s">
        <v>379</v>
      </c>
      <c r="AS141" s="112" t="s">
        <v>2</v>
      </c>
      <c r="AT141" s="123"/>
      <c r="AU141" s="111" t="s">
        <v>380</v>
      </c>
      <c r="AV141" s="112" t="s">
        <v>2</v>
      </c>
      <c r="AW141" s="111" t="s">
        <v>381</v>
      </c>
      <c r="AX141" s="112" t="s">
        <v>2</v>
      </c>
      <c r="AY141" s="112"/>
      <c r="AZ141" s="112" t="s">
        <v>20</v>
      </c>
      <c r="BA141" s="277" t="s">
        <v>400</v>
      </c>
      <c r="BB141" s="278"/>
      <c r="BC141" s="111" t="s">
        <v>382</v>
      </c>
      <c r="BD141" s="112" t="s">
        <v>2</v>
      </c>
      <c r="BE141" s="111" t="s">
        <v>383</v>
      </c>
      <c r="BF141" s="112" t="s">
        <v>2</v>
      </c>
      <c r="BG141" s="111" t="s">
        <v>384</v>
      </c>
      <c r="BH141" s="112" t="s">
        <v>2</v>
      </c>
      <c r="BI141" s="111" t="s">
        <v>385</v>
      </c>
      <c r="BJ141" s="112" t="s">
        <v>2</v>
      </c>
      <c r="BL141" s="111" t="s">
        <v>393</v>
      </c>
      <c r="BN141" s="111" t="s">
        <v>379</v>
      </c>
      <c r="BP141" s="3"/>
      <c r="BR141" s="6">
        <v>3.4848484848484849</v>
      </c>
    </row>
    <row r="142" spans="1:70" s="3" customFormat="1" ht="14.1" customHeight="1">
      <c r="A142" s="174" t="s">
        <v>111</v>
      </c>
      <c r="B142" s="8">
        <v>3.6859889902024192E-4</v>
      </c>
      <c r="C142" s="26">
        <v>100.00921397788349</v>
      </c>
      <c r="D142" s="10">
        <v>4.3353021997423385E-2</v>
      </c>
      <c r="E142" s="11">
        <v>5.208437996443263</v>
      </c>
      <c r="F142" s="12">
        <v>0.11934738068523615</v>
      </c>
      <c r="G142" s="11">
        <v>10.342613577581897</v>
      </c>
      <c r="H142" s="13">
        <v>4.6033781495507702E-3</v>
      </c>
      <c r="I142" s="11">
        <v>4.1117443613316809</v>
      </c>
      <c r="J142" s="15">
        <v>-0.37276098202609032</v>
      </c>
      <c r="K142" s="16">
        <v>296.21876591847098</v>
      </c>
      <c r="L142" s="16">
        <v>95.867849670134518</v>
      </c>
      <c r="M142" s="14">
        <v>-1.9951502951664614E-4</v>
      </c>
      <c r="N142" s="17">
        <v>0.52115150482083472</v>
      </c>
      <c r="O142" s="18">
        <v>6.6606352325732116E-2</v>
      </c>
      <c r="P142" s="12">
        <v>0.334318753918871</v>
      </c>
      <c r="Q142" s="14"/>
      <c r="R142" s="135">
        <f t="shared" ref="R142:R157" si="32">P142/R$140</f>
        <v>9.5934946776719501E-2</v>
      </c>
      <c r="S142" s="20">
        <v>13.050277322699273</v>
      </c>
      <c r="T142" s="21">
        <v>0.35589197306907422</v>
      </c>
      <c r="U142" s="244">
        <v>13.2888659255793</v>
      </c>
      <c r="V142" s="245">
        <v>0.35023550820847954</v>
      </c>
      <c r="W142" s="256">
        <v>13.189614489808744</v>
      </c>
      <c r="X142" s="257">
        <v>0.35001642174335185</v>
      </c>
      <c r="Y142" s="20">
        <v>13.054968983914291</v>
      </c>
      <c r="Z142" s="21">
        <v>0.37527270069801655</v>
      </c>
      <c r="AA142" s="20">
        <v>-495.51201843346718</v>
      </c>
      <c r="AB142" s="21">
        <v>420.684308110568</v>
      </c>
      <c r="AC142" s="20">
        <v>12.963932401532636</v>
      </c>
      <c r="AD142" s="21">
        <v>2.2343555716269092</v>
      </c>
      <c r="AE142" s="20">
        <v>15.667472069091144</v>
      </c>
      <c r="AF142" s="21">
        <v>1.8258509680717276</v>
      </c>
      <c r="AG142" s="20">
        <v>-475.44277318131896</v>
      </c>
      <c r="AH142" s="21">
        <v>164.63845967938209</v>
      </c>
      <c r="AI142" s="23">
        <v>102.73898475154827</v>
      </c>
      <c r="AJ142" s="24">
        <v>7.7544868560952551E-4</v>
      </c>
      <c r="AK142" s="11">
        <v>11.658286058960048</v>
      </c>
      <c r="AL142" s="25">
        <v>490.06942326159611</v>
      </c>
      <c r="AM142" s="11">
        <v>2.6402846583938984</v>
      </c>
      <c r="AN142" s="10">
        <v>4.3353021997423385E-2</v>
      </c>
      <c r="AO142" s="11">
        <v>5.208437996443263</v>
      </c>
      <c r="AP142" s="25">
        <v>493.46776975047857</v>
      </c>
      <c r="AQ142" s="11">
        <v>2.7298449219086631</v>
      </c>
      <c r="AR142" s="12">
        <v>3.7853269775480848E-2</v>
      </c>
      <c r="AS142" s="11">
        <v>15.816179911311741</v>
      </c>
      <c r="AT142" s="123">
        <f t="shared" si="31"/>
        <v>5.9869412500042404E-3</v>
      </c>
      <c r="AU142" s="10">
        <v>1.0576595183272832E-2</v>
      </c>
      <c r="AV142" s="11">
        <v>16.050034276743823</v>
      </c>
      <c r="AW142" s="63">
        <v>2.0264747999766001E-3</v>
      </c>
      <c r="AX142" s="11">
        <v>2.7298449219086631</v>
      </c>
      <c r="AY142" s="124">
        <f t="shared" ref="AY142:AY157" si="33">AW142/100*AX142</f>
        <v>5.5319619420919948E-5</v>
      </c>
      <c r="AZ142" s="17">
        <v>0.17008343252351515</v>
      </c>
      <c r="BA142" s="206">
        <v>13.063000000000001</v>
      </c>
      <c r="BB142" s="207">
        <v>0.154</v>
      </c>
      <c r="BC142" s="25">
        <v>493.29024900371354</v>
      </c>
      <c r="BD142" s="11">
        <v>2.8774700388793431</v>
      </c>
      <c r="BE142" s="10">
        <v>3.8140562470518183E-2</v>
      </c>
      <c r="BF142" s="11">
        <v>6.2155412575345927</v>
      </c>
      <c r="BG142" s="10">
        <v>1.0660702829735963E-2</v>
      </c>
      <c r="BH142" s="11">
        <v>6.7050555476311526</v>
      </c>
      <c r="BI142" s="63">
        <v>2.0272040690438864E-3</v>
      </c>
      <c r="BJ142" s="11">
        <v>2.8774700388793431</v>
      </c>
      <c r="BL142" s="13">
        <f t="shared" ref="BL142:BL157" si="34">EXP(1000000*$BL$2*W142)-1</f>
        <v>2.0482775139043508E-3</v>
      </c>
      <c r="BM142" s="63">
        <f t="shared" ref="BM142:BM157" si="35">EXP(1000000*$BL$2*X142)-1</f>
        <v>5.430158526276152E-5</v>
      </c>
      <c r="BN142" s="12">
        <v>3.7853269775480848E-2</v>
      </c>
      <c r="BO142" s="3">
        <v>5.9869412500042404E-3</v>
      </c>
      <c r="BP142" s="3">
        <v>0.83599999999999997</v>
      </c>
      <c r="BQ142" s="6">
        <v>0</v>
      </c>
      <c r="BR142" s="3">
        <v>9.5934946776719501E-2</v>
      </c>
    </row>
    <row r="143" spans="1:70" s="3" customFormat="1" ht="14.1" customHeight="1">
      <c r="A143" s="174" t="s">
        <v>112</v>
      </c>
      <c r="B143" s="8">
        <v>4.0111986200941948E-4</v>
      </c>
      <c r="C143" s="26">
        <v>70.717766612060629</v>
      </c>
      <c r="D143" s="10">
        <v>5.0002164263883778E-2</v>
      </c>
      <c r="E143" s="11">
        <v>3.5512883600573302</v>
      </c>
      <c r="F143" s="12">
        <v>0.12530920043389773</v>
      </c>
      <c r="G143" s="11">
        <v>4.4224754995024362</v>
      </c>
      <c r="H143" s="13">
        <v>5.3335388385222539E-3</v>
      </c>
      <c r="I143" s="11">
        <v>2.7634582522826578</v>
      </c>
      <c r="J143" s="15">
        <v>0.46921097700788922</v>
      </c>
      <c r="K143" s="16">
        <v>470.95666954261901</v>
      </c>
      <c r="L143" s="16">
        <v>169.4391569896371</v>
      </c>
      <c r="M143" s="14">
        <v>2.5113453136360386E-4</v>
      </c>
      <c r="N143" s="17">
        <v>0.81624615633503628</v>
      </c>
      <c r="O143" s="18">
        <v>9.573557946320066E-2</v>
      </c>
      <c r="P143" s="12">
        <v>0.37164915689649403</v>
      </c>
      <c r="Q143" s="14"/>
      <c r="R143" s="136">
        <f t="shared" si="32"/>
        <v>0.10664714937029829</v>
      </c>
      <c r="S143" s="20">
        <v>12.956993369988128</v>
      </c>
      <c r="T143" s="21">
        <v>0.27248326760658437</v>
      </c>
      <c r="U143" s="244">
        <v>13.091612342063058</v>
      </c>
      <c r="V143" s="245">
        <v>0.26665342734727637</v>
      </c>
      <c r="W143" s="256">
        <v>12.993539733118528</v>
      </c>
      <c r="X143" s="258">
        <v>0.2660177659173793</v>
      </c>
      <c r="Y143" s="20">
        <v>13.008809231469661</v>
      </c>
      <c r="Z143" s="21">
        <v>0.28464793188431264</v>
      </c>
      <c r="AA143" s="20">
        <v>-107.13232187977019</v>
      </c>
      <c r="AB143" s="21">
        <v>256.52571621678896</v>
      </c>
      <c r="AC143" s="20">
        <v>12.104365057048167</v>
      </c>
      <c r="AD143" s="21">
        <v>1.3428109526285821</v>
      </c>
      <c r="AE143" s="20">
        <v>12.742284085520982</v>
      </c>
      <c r="AF143" s="21">
        <v>0.80560902170427218</v>
      </c>
      <c r="AG143" s="20">
        <v>60.522777800025501</v>
      </c>
      <c r="AH143" s="21">
        <v>95.001758596285583</v>
      </c>
      <c r="AI143" s="23">
        <v>112.20742314805933</v>
      </c>
      <c r="AJ143" s="24">
        <v>6.3062326442486771E-4</v>
      </c>
      <c r="AK143" s="11">
        <v>6.3243212975908225</v>
      </c>
      <c r="AL143" s="25">
        <v>493.29920227697164</v>
      </c>
      <c r="AM143" s="11">
        <v>2.0362435126323257</v>
      </c>
      <c r="AN143" s="10">
        <v>5.0002164263883778E-2</v>
      </c>
      <c r="AO143" s="11">
        <v>3.5512883600573302</v>
      </c>
      <c r="AP143" s="25">
        <v>497.0240912979985</v>
      </c>
      <c r="AQ143" s="11">
        <v>2.1050963824238136</v>
      </c>
      <c r="AR143" s="12">
        <v>4.4063719082250277E-2</v>
      </c>
      <c r="AS143" s="11">
        <v>10.425710607172441</v>
      </c>
      <c r="AT143" s="123">
        <f t="shared" si="31"/>
        <v>4.5939558342728342E-3</v>
      </c>
      <c r="AU143" s="10">
        <v>1.222376479014174E-2</v>
      </c>
      <c r="AV143" s="11">
        <v>10.636111716402841</v>
      </c>
      <c r="AW143" s="63">
        <v>2.011974907269504E-3</v>
      </c>
      <c r="AX143" s="11">
        <v>2.1050963824238136</v>
      </c>
      <c r="AY143" s="124">
        <f t="shared" si="33"/>
        <v>4.2354010988205207E-5</v>
      </c>
      <c r="AZ143" s="17">
        <v>0.19791973218722098</v>
      </c>
      <c r="BA143" s="208">
        <v>12.994999999999999</v>
      </c>
      <c r="BB143" s="209">
        <v>0.115</v>
      </c>
      <c r="BC143" s="25">
        <v>495.04238632042461</v>
      </c>
      <c r="BD143" s="11">
        <v>2.1903252785849689</v>
      </c>
      <c r="BE143" s="10">
        <v>4.7223073980895987E-2</v>
      </c>
      <c r="BF143" s="11">
        <v>3.9865848814166176</v>
      </c>
      <c r="BG143" s="10">
        <v>1.3152646360005842E-2</v>
      </c>
      <c r="BH143" s="11">
        <v>4.3474157833145721</v>
      </c>
      <c r="BI143" s="63">
        <v>2.0200290472758287E-3</v>
      </c>
      <c r="BJ143" s="11">
        <v>2.1903252785849689</v>
      </c>
      <c r="BL143" s="13">
        <f t="shared" si="34"/>
        <v>2.017797439558322E-3</v>
      </c>
      <c r="BM143" s="63">
        <f t="shared" si="35"/>
        <v>4.1269755875594782E-5</v>
      </c>
      <c r="BN143" s="12">
        <v>4.4063719082250277E-2</v>
      </c>
      <c r="BO143" s="3">
        <v>4.5939558342728342E-3</v>
      </c>
      <c r="BP143" s="3">
        <v>0.83599999999999997</v>
      </c>
      <c r="BQ143" s="6">
        <v>0</v>
      </c>
      <c r="BR143" s="3">
        <v>0.10664714937029829</v>
      </c>
    </row>
    <row r="144" spans="1:70" s="3" customFormat="1" ht="14.1" customHeight="1">
      <c r="A144" s="174" t="s">
        <v>113</v>
      </c>
      <c r="B144" s="8">
        <v>1.7413062730166674E-3</v>
      </c>
      <c r="C144" s="26">
        <v>44.740823115212109</v>
      </c>
      <c r="D144" s="10">
        <v>4.7556871761713471E-2</v>
      </c>
      <c r="E144" s="11">
        <v>4.7616412176489975</v>
      </c>
      <c r="F144" s="12">
        <v>0.13914626511665854</v>
      </c>
      <c r="G144" s="11">
        <v>5.4847409836343379</v>
      </c>
      <c r="H144" s="13">
        <v>5.4137582989487766E-3</v>
      </c>
      <c r="I144" s="11">
        <v>1.4150399892484158</v>
      </c>
      <c r="J144" s="15">
        <v>0.15814856717394804</v>
      </c>
      <c r="K144" s="16">
        <v>260.25455755579401</v>
      </c>
      <c r="L144" s="16">
        <v>96.572871050105192</v>
      </c>
      <c r="M144" s="14">
        <v>8.4649898861262286E-5</v>
      </c>
      <c r="N144" s="17">
        <v>0.47368873264085604</v>
      </c>
      <c r="O144" s="18">
        <v>6.5092039655795908E-2</v>
      </c>
      <c r="P144" s="12">
        <v>0.383316152968318</v>
      </c>
      <c r="Q144" s="14"/>
      <c r="R144" s="136">
        <f t="shared" si="32"/>
        <v>0.10999506998221299</v>
      </c>
      <c r="S144" s="20">
        <v>13.222030905951252</v>
      </c>
      <c r="T144" s="21">
        <v>0.29994019872015143</v>
      </c>
      <c r="U144" s="244">
        <v>13.742330524202616</v>
      </c>
      <c r="V144" s="245">
        <v>0.23614500077313796</v>
      </c>
      <c r="W144" s="256">
        <v>13.644576307560955</v>
      </c>
      <c r="X144" s="258">
        <v>0.2351964168668019</v>
      </c>
      <c r="Y144" s="20">
        <v>13.546920291238589</v>
      </c>
      <c r="Z144" s="21">
        <v>0.25310018908126514</v>
      </c>
      <c r="AA144" s="20" t="e">
        <v>#NUM!</v>
      </c>
      <c r="AB144" s="21" t="e">
        <v>#NUM!</v>
      </c>
      <c r="AC144" s="20">
        <v>8.0476506752486596</v>
      </c>
      <c r="AD144" s="21">
        <v>3.3955947937397544</v>
      </c>
      <c r="AE144" s="20">
        <v>15.199665444719338</v>
      </c>
      <c r="AF144" s="21">
        <v>1.0960538909938713</v>
      </c>
      <c r="AG144" s="20">
        <v>-312.34787197488339</v>
      </c>
      <c r="AH144" s="21">
        <v>144.30951637433958</v>
      </c>
      <c r="AI144" s="23" t="e">
        <v>#NUM!</v>
      </c>
      <c r="AJ144" s="24">
        <v>7.5228627336110243E-4</v>
      </c>
      <c r="AK144" s="11">
        <v>7.2137512814778866</v>
      </c>
      <c r="AL144" s="25">
        <v>471.20628956201386</v>
      </c>
      <c r="AM144" s="11">
        <v>1.7009391227240014</v>
      </c>
      <c r="AN144" s="10">
        <v>4.7556871761713471E-2</v>
      </c>
      <c r="AO144" s="11">
        <v>4.7616412176489975</v>
      </c>
      <c r="AP144" s="25">
        <v>487.05115518217571</v>
      </c>
      <c r="AQ144" s="11">
        <v>2.2708153143054757</v>
      </c>
      <c r="AR144" s="12">
        <v>2.1028016993366126E-2</v>
      </c>
      <c r="AS144" s="11">
        <v>59.395185207312807</v>
      </c>
      <c r="AT144" s="123">
        <f t="shared" si="31"/>
        <v>1.248962963863502E-2</v>
      </c>
      <c r="AU144" s="10">
        <v>5.9528510551645365E-3</v>
      </c>
      <c r="AV144" s="11">
        <v>59.438578616944348</v>
      </c>
      <c r="AW144" s="63">
        <v>2.053172422157508E-3</v>
      </c>
      <c r="AX144" s="11">
        <v>2.2708153143054757</v>
      </c>
      <c r="AY144" s="124">
        <f t="shared" si="33"/>
        <v>4.6623753791449362E-5</v>
      </c>
      <c r="AZ144" s="17">
        <v>3.8204401369351167E-2</v>
      </c>
      <c r="BA144" s="208">
        <v>13.557</v>
      </c>
      <c r="BB144" s="209">
        <v>0.108</v>
      </c>
      <c r="BC144" s="25">
        <v>475.35845460727973</v>
      </c>
      <c r="BD144" s="11">
        <v>1.8702865116258516</v>
      </c>
      <c r="BE144" s="10">
        <v>4.0604955216589647E-2</v>
      </c>
      <c r="BF144" s="11">
        <v>5.6321446043325878</v>
      </c>
      <c r="BG144" s="10">
        <v>1.1777662037985012E-2</v>
      </c>
      <c r="BH144" s="11">
        <v>6.0045137818007737</v>
      </c>
      <c r="BI144" s="63">
        <v>2.1036756374221977E-3</v>
      </c>
      <c r="BJ144" s="11">
        <v>1.8702865116258516</v>
      </c>
      <c r="BL144" s="13">
        <f t="shared" si="34"/>
        <v>2.1190054881468079E-3</v>
      </c>
      <c r="BM144" s="63">
        <f t="shared" si="35"/>
        <v>3.6488072394424975E-5</v>
      </c>
      <c r="BN144" s="12">
        <v>2.1028016993366126E-2</v>
      </c>
      <c r="BO144" s="3">
        <v>1.248962963863502E-2</v>
      </c>
      <c r="BP144" s="3">
        <v>0.83599999999999997</v>
      </c>
      <c r="BQ144" s="6">
        <v>0</v>
      </c>
      <c r="BR144" s="3">
        <v>0.10999506998221299</v>
      </c>
    </row>
    <row r="145" spans="1:150" s="44" customFormat="1" ht="14.1" customHeight="1">
      <c r="A145" s="174" t="s">
        <v>114</v>
      </c>
      <c r="B145" s="27">
        <v>4.6248874505981034E-3</v>
      </c>
      <c r="C145" s="45">
        <v>26.757007378798225</v>
      </c>
      <c r="D145" s="29">
        <v>9.478613406153015E-2</v>
      </c>
      <c r="E145" s="30">
        <v>3.4018555821865872</v>
      </c>
      <c r="F145" s="31">
        <v>0.2402324459247418</v>
      </c>
      <c r="G145" s="30">
        <v>4.2466188754403307</v>
      </c>
      <c r="H145" s="32">
        <v>4.7330811935378482E-3</v>
      </c>
      <c r="I145" s="30">
        <v>2.7514584636898221</v>
      </c>
      <c r="J145" s="34">
        <v>6.1369740816825633</v>
      </c>
      <c r="K145" s="35">
        <v>304.84550919110598</v>
      </c>
      <c r="L145" s="35">
        <v>101.28497685445471</v>
      </c>
      <c r="M145" s="33">
        <v>3.2846743111493893E-3</v>
      </c>
      <c r="N145" s="36">
        <v>0.52806524116398978</v>
      </c>
      <c r="O145" s="37">
        <v>6.4437959508707732E-2</v>
      </c>
      <c r="P145" s="31">
        <v>0.34321444120425398</v>
      </c>
      <c r="Q145" s="33"/>
      <c r="R145" s="136">
        <f t="shared" si="32"/>
        <v>9.8487622258612018E-2</v>
      </c>
      <c r="S145" s="39">
        <v>12.640487570295178</v>
      </c>
      <c r="T145" s="40">
        <v>0.34424388264848149</v>
      </c>
      <c r="U145" s="244">
        <v>13.085554507085776</v>
      </c>
      <c r="V145" s="245">
        <v>0.14490565279062634</v>
      </c>
      <c r="W145" s="256">
        <v>12.986594958706519</v>
      </c>
      <c r="X145" s="258">
        <v>0.14307665100184844</v>
      </c>
      <c r="Y145" s="39">
        <v>12.910583307052654</v>
      </c>
      <c r="Z145" s="40">
        <v>0.16549169696067842</v>
      </c>
      <c r="AA145" s="39" t="e">
        <v>#NUM!</v>
      </c>
      <c r="AB145" s="40" t="e">
        <v>#NUM!</v>
      </c>
      <c r="AC145" s="39">
        <v>7.8050919955650402</v>
      </c>
      <c r="AD145" s="40">
        <v>6.0512760760808604</v>
      </c>
      <c r="AE145" s="39">
        <v>14.347201483755583</v>
      </c>
      <c r="AF145" s="40">
        <v>1.3993916561895108</v>
      </c>
      <c r="AG145" s="39">
        <v>-248.40126214431592</v>
      </c>
      <c r="AH145" s="40">
        <v>201.82474638377883</v>
      </c>
      <c r="AI145" s="41" t="e">
        <v>#NUM!</v>
      </c>
      <c r="AJ145" s="42">
        <v>7.10079780775974E-4</v>
      </c>
      <c r="AK145" s="30">
        <v>9.7572225501804386</v>
      </c>
      <c r="AL145" s="43">
        <v>465.4573946949842</v>
      </c>
      <c r="AM145" s="30">
        <v>1.0131425854276397</v>
      </c>
      <c r="AN145" s="29">
        <v>9.478613406153015E-2</v>
      </c>
      <c r="AO145" s="30">
        <v>3.4018555821865872</v>
      </c>
      <c r="AP145" s="43">
        <v>509.4816135870077</v>
      </c>
      <c r="AQ145" s="30">
        <v>2.7260143037272497</v>
      </c>
      <c r="AR145" s="31">
        <v>2.4637618559027234E-2</v>
      </c>
      <c r="AS145" s="30">
        <v>84.610008168283471</v>
      </c>
      <c r="AT145" s="123">
        <f t="shared" si="31"/>
        <v>2.0845891075263467E-2</v>
      </c>
      <c r="AU145" s="29">
        <v>6.6676299130832917E-3</v>
      </c>
      <c r="AV145" s="30">
        <v>84.653910932815862</v>
      </c>
      <c r="AW145" s="90">
        <v>1.962779368934426E-3</v>
      </c>
      <c r="AX145" s="30">
        <v>2.7260143037272497</v>
      </c>
      <c r="AY145" s="124">
        <f t="shared" si="33"/>
        <v>5.3505646347759897E-5</v>
      </c>
      <c r="AZ145" s="36">
        <v>3.2201870813632044E-2</v>
      </c>
      <c r="BA145" s="210">
        <v>12.906000000000001</v>
      </c>
      <c r="BB145" s="211">
        <v>6.7000000000000004E-2</v>
      </c>
      <c r="BC145" s="43">
        <v>498.81255494218175</v>
      </c>
      <c r="BD145" s="30">
        <v>1.2831137674828221</v>
      </c>
      <c r="BE145" s="29">
        <v>4.1637775394956666E-2</v>
      </c>
      <c r="BF145" s="30">
        <v>7.9781920700400972</v>
      </c>
      <c r="BG145" s="29">
        <v>1.1509366423469586E-2</v>
      </c>
      <c r="BH145" s="30">
        <v>8.4740525311026555</v>
      </c>
      <c r="BI145" s="90">
        <v>2.0047610872904187E-3</v>
      </c>
      <c r="BJ145" s="30">
        <v>1.2831137674828221</v>
      </c>
      <c r="BK145" s="3"/>
      <c r="BL145" s="13">
        <f t="shared" si="34"/>
        <v>2.0167178824010978E-3</v>
      </c>
      <c r="BM145" s="63">
        <f t="shared" si="35"/>
        <v>2.2196570701460416E-5</v>
      </c>
      <c r="BN145" s="31">
        <v>2.4637618559027234E-2</v>
      </c>
      <c r="BO145" s="3">
        <v>2.0845891075263467E-2</v>
      </c>
      <c r="BP145" s="3">
        <v>0.83599999999999997</v>
      </c>
      <c r="BQ145" s="6">
        <v>0</v>
      </c>
      <c r="BR145" s="3">
        <v>9.8487622258612018E-2</v>
      </c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</row>
    <row r="146" spans="1:150" s="3" customFormat="1" ht="14.1" customHeight="1">
      <c r="A146" s="174" t="s">
        <v>115</v>
      </c>
      <c r="B146" s="8">
        <v>1.2740913323637658E-3</v>
      </c>
      <c r="C146" s="26">
        <v>44.735601699228653</v>
      </c>
      <c r="D146" s="10">
        <v>4.6356831437637018E-2</v>
      </c>
      <c r="E146" s="11">
        <v>4.1837970274412291</v>
      </c>
      <c r="F146" s="12">
        <v>0.16699639954695206</v>
      </c>
      <c r="G146" s="11">
        <v>4.3160086381859166</v>
      </c>
      <c r="H146" s="13">
        <v>5.2614446077187248E-3</v>
      </c>
      <c r="I146" s="11">
        <v>1.2156898346874754</v>
      </c>
      <c r="J146" s="15">
        <v>5.7129989101651554E-3</v>
      </c>
      <c r="K146" s="16">
        <v>379.176844266491</v>
      </c>
      <c r="L146" s="16">
        <v>185.39107680832635</v>
      </c>
      <c r="M146" s="14">
        <v>3.057972048014558E-6</v>
      </c>
      <c r="N146" s="17">
        <v>0.70191799985636316</v>
      </c>
      <c r="O146" s="18">
        <v>0.11827891404232728</v>
      </c>
      <c r="P146" s="12">
        <v>0.50506507778308796</v>
      </c>
      <c r="Q146" s="14"/>
      <c r="R146" s="136">
        <f t="shared" si="32"/>
        <v>0.14493171797253829</v>
      </c>
      <c r="S146" s="20">
        <v>13.548008554782381</v>
      </c>
      <c r="T146" s="21">
        <v>0.20334783771565262</v>
      </c>
      <c r="U146" s="244">
        <v>13.971178172304926</v>
      </c>
      <c r="V146" s="245">
        <v>0.1493361442540356</v>
      </c>
      <c r="W146" s="256">
        <v>13.877207312120236</v>
      </c>
      <c r="X146" s="258">
        <v>0.14727488332087985</v>
      </c>
      <c r="Y146" s="20">
        <v>13.834118543830801</v>
      </c>
      <c r="Z146" s="21">
        <v>0.16444756208799474</v>
      </c>
      <c r="AA146" s="20" t="e">
        <v>#NUM!</v>
      </c>
      <c r="AB146" s="21" t="e">
        <v>#NUM!</v>
      </c>
      <c r="AC146" s="20">
        <v>10.15866786643627</v>
      </c>
      <c r="AD146" s="21">
        <v>1.9494868512218295</v>
      </c>
      <c r="AE146" s="20">
        <v>14.387605403515373</v>
      </c>
      <c r="AF146" s="21">
        <v>0.77404402964568975</v>
      </c>
      <c r="AG146" s="20">
        <v>-119.23085778856397</v>
      </c>
      <c r="AH146" s="21">
        <v>112.76636364455138</v>
      </c>
      <c r="AI146" s="23" t="e">
        <v>#NUM!</v>
      </c>
      <c r="AJ146" s="24">
        <v>7.1208018614354884E-4</v>
      </c>
      <c r="AK146" s="11">
        <v>5.3818514842915199</v>
      </c>
      <c r="AL146" s="25">
        <v>464.00619633149432</v>
      </c>
      <c r="AM146" s="11">
        <v>1.0333018614169167</v>
      </c>
      <c r="AN146" s="10">
        <v>4.6356831437637018E-2</v>
      </c>
      <c r="AO146" s="11">
        <v>4.1837970274412291</v>
      </c>
      <c r="AP146" s="25">
        <v>475.32023061115717</v>
      </c>
      <c r="AQ146" s="11">
        <v>1.5025204124144347</v>
      </c>
      <c r="AR146" s="12">
        <v>2.7090323066440668E-2</v>
      </c>
      <c r="AS146" s="11">
        <v>33.406478154872474</v>
      </c>
      <c r="AT146" s="123">
        <f t="shared" si="31"/>
        <v>9.0499228572748815E-3</v>
      </c>
      <c r="AU146" s="10">
        <v>7.8583100483608209E-3</v>
      </c>
      <c r="AV146" s="11">
        <v>33.440250452137668</v>
      </c>
      <c r="AW146" s="63">
        <v>2.1038448094545022E-3</v>
      </c>
      <c r="AX146" s="11">
        <v>1.5025204124144347</v>
      </c>
      <c r="AY146" s="124">
        <f t="shared" si="33"/>
        <v>3.1610697707575461E-5</v>
      </c>
      <c r="AZ146" s="17">
        <v>4.4931493995984291E-2</v>
      </c>
      <c r="BA146" s="208">
        <v>13.848000000000001</v>
      </c>
      <c r="BB146" s="209">
        <v>7.0999999999999994E-2</v>
      </c>
      <c r="BC146" s="25">
        <v>465.47957330699796</v>
      </c>
      <c r="BD146" s="11">
        <v>1.1899860360672767</v>
      </c>
      <c r="BE146" s="10">
        <v>4.3847838700758472E-2</v>
      </c>
      <c r="BF146" s="11">
        <v>4.5723003136296514</v>
      </c>
      <c r="BG146" s="10">
        <v>1.2988196145984753E-2</v>
      </c>
      <c r="BH146" s="11">
        <v>4.9231781968109631</v>
      </c>
      <c r="BI146" s="63">
        <v>2.1483219830582545E-3</v>
      </c>
      <c r="BJ146" s="11">
        <v>1.1899860360672767</v>
      </c>
      <c r="BL146" s="13">
        <f t="shared" si="34"/>
        <v>2.1551720336205893E-3</v>
      </c>
      <c r="BM146" s="63">
        <f t="shared" si="35"/>
        <v>2.2847881899989986E-5</v>
      </c>
      <c r="BN146" s="12">
        <v>2.7090323066440668E-2</v>
      </c>
      <c r="BO146" s="3">
        <v>9.0499228572748815E-3</v>
      </c>
      <c r="BP146" s="3">
        <v>0.83699999999999997</v>
      </c>
      <c r="BQ146" s="6">
        <v>0</v>
      </c>
      <c r="BR146" s="3">
        <v>0.14493171797253829</v>
      </c>
    </row>
    <row r="147" spans="1:150" s="3" customFormat="1" ht="14.1" customHeight="1">
      <c r="A147" s="174" t="s">
        <v>116</v>
      </c>
      <c r="B147" s="8">
        <v>2.439727308022552E-3</v>
      </c>
      <c r="C147" s="26">
        <v>33.353657951285349</v>
      </c>
      <c r="D147" s="10">
        <v>4.9254912094486167E-2</v>
      </c>
      <c r="E147" s="11">
        <v>4.1338725002367687</v>
      </c>
      <c r="F147" s="12">
        <v>0.1216117956808547</v>
      </c>
      <c r="G147" s="11">
        <v>5.1658738693401656</v>
      </c>
      <c r="H147" s="13">
        <v>5.0029294837460438E-3</v>
      </c>
      <c r="I147" s="11">
        <v>1.2555676977188206</v>
      </c>
      <c r="J147" s="15">
        <v>0.37413359663934648</v>
      </c>
      <c r="K147" s="16">
        <v>378.26107245163098</v>
      </c>
      <c r="L147" s="16">
        <v>121.30215705299315</v>
      </c>
      <c r="M147" s="14">
        <v>2.0024986787013145E-4</v>
      </c>
      <c r="N147" s="17">
        <v>0.66600856203892078</v>
      </c>
      <c r="O147" s="18">
        <v>7.6870200562331861E-2</v>
      </c>
      <c r="P147" s="12">
        <v>0.33126625328797199</v>
      </c>
      <c r="Q147" s="14"/>
      <c r="R147" s="136">
        <f t="shared" si="32"/>
        <v>9.5059011813070221E-2</v>
      </c>
      <c r="S147" s="20">
        <v>12.646010870381255</v>
      </c>
      <c r="T147" s="21">
        <v>0.25280325024783401</v>
      </c>
      <c r="U147" s="244">
        <v>13.299182121076297</v>
      </c>
      <c r="V147" s="245">
        <v>0.16493336361272432</v>
      </c>
      <c r="W147" s="256">
        <v>13.199834701099423</v>
      </c>
      <c r="X147" s="258">
        <v>0.16334884294373642</v>
      </c>
      <c r="Y147" s="20">
        <v>13.141117984724101</v>
      </c>
      <c r="Z147" s="21">
        <v>0.17445593449898858</v>
      </c>
      <c r="AA147" s="20" t="e">
        <v>#NUM!</v>
      </c>
      <c r="AB147" s="21" t="e">
        <v>#NUM!</v>
      </c>
      <c r="AC147" s="20">
        <v>3.4435507884419132</v>
      </c>
      <c r="AD147" s="21">
        <v>3.9468074716045938</v>
      </c>
      <c r="AE147" s="20">
        <v>14.290931775922926</v>
      </c>
      <c r="AF147" s="21">
        <v>1.0119143034942328</v>
      </c>
      <c r="AG147" s="20">
        <v>-181.30812619986526</v>
      </c>
      <c r="AH147" s="21">
        <v>117.52571070758063</v>
      </c>
      <c r="AI147" s="23" t="e">
        <v>#NUM!</v>
      </c>
      <c r="AJ147" s="24">
        <v>7.0729386403667327E-4</v>
      </c>
      <c r="AK147" s="11">
        <v>7.0833175569950608</v>
      </c>
      <c r="AL147" s="25">
        <v>486.04570778693068</v>
      </c>
      <c r="AM147" s="11">
        <v>1.211063191887441</v>
      </c>
      <c r="AN147" s="10">
        <v>4.9254912094486167E-2</v>
      </c>
      <c r="AO147" s="11">
        <v>4.1338725002367687</v>
      </c>
      <c r="AP147" s="25">
        <v>509.25887301578405</v>
      </c>
      <c r="AQ147" s="11">
        <v>2.0010365130454759</v>
      </c>
      <c r="AR147" s="12">
        <v>1.1658464069885568E-2</v>
      </c>
      <c r="AS147" s="11">
        <v>114.17247628669244</v>
      </c>
      <c r="AT147" s="123">
        <f t="shared" si="31"/>
        <v>1.331075712558266E-2</v>
      </c>
      <c r="AU147" s="10">
        <v>3.1564870267974687E-3</v>
      </c>
      <c r="AV147" s="11">
        <v>114.19001045871697</v>
      </c>
      <c r="AW147" s="63">
        <v>1.96363785294126E-3</v>
      </c>
      <c r="AX147" s="11">
        <v>2.0010365130454759</v>
      </c>
      <c r="AY147" s="124">
        <f t="shared" si="33"/>
        <v>3.929311042133684E-5</v>
      </c>
      <c r="AZ147" s="17">
        <v>1.7523744021101646E-2</v>
      </c>
      <c r="BA147" s="208">
        <v>13.143000000000001</v>
      </c>
      <c r="BB147" s="209">
        <v>7.0000000000000007E-2</v>
      </c>
      <c r="BC147" s="25">
        <v>490.05311899411566</v>
      </c>
      <c r="BD147" s="11">
        <v>1.3289113659573375</v>
      </c>
      <c r="BE147" s="10">
        <v>4.2764438879017007E-2</v>
      </c>
      <c r="BF147" s="11">
        <v>4.707835296053422</v>
      </c>
      <c r="BG147" s="10">
        <v>1.2032085102818548E-2</v>
      </c>
      <c r="BH147" s="11">
        <v>5.0033991611428288</v>
      </c>
      <c r="BI147" s="63">
        <v>2.0405951135513689E-3</v>
      </c>
      <c r="BJ147" s="11">
        <v>1.3289113659573375</v>
      </c>
      <c r="BL147" s="13">
        <f t="shared" si="34"/>
        <v>2.0498662843815296E-3</v>
      </c>
      <c r="BM147" s="63">
        <f t="shared" si="35"/>
        <v>2.5341590102145872E-5</v>
      </c>
      <c r="BN147" s="12">
        <v>1.1658464069885568E-2</v>
      </c>
      <c r="BO147" s="3">
        <v>1.331075712558266E-2</v>
      </c>
      <c r="BP147" s="3">
        <v>0.83599999999999997</v>
      </c>
      <c r="BQ147" s="6">
        <v>0</v>
      </c>
      <c r="BR147" s="3">
        <v>9.5059011813070221E-2</v>
      </c>
    </row>
    <row r="148" spans="1:150" s="3" customFormat="1" ht="14.1" customHeight="1">
      <c r="A148" s="174" t="s">
        <v>117</v>
      </c>
      <c r="B148" s="8">
        <v>-1.537668413422844E-3</v>
      </c>
      <c r="C148" s="26">
        <v>40.840519457343355</v>
      </c>
      <c r="D148" s="10">
        <v>4.2313355979888043E-2</v>
      </c>
      <c r="E148" s="11">
        <v>4.368193234335819</v>
      </c>
      <c r="F148" s="12">
        <v>0.13801965720383086</v>
      </c>
      <c r="G148" s="11">
        <v>4.7329573693053728</v>
      </c>
      <c r="H148" s="13">
        <v>4.5014616610665591E-3</v>
      </c>
      <c r="I148" s="11">
        <v>3.5231254983920315</v>
      </c>
      <c r="J148" s="15">
        <v>-0.50477861325419104</v>
      </c>
      <c r="K148" s="16">
        <v>473.96933527415302</v>
      </c>
      <c r="L148" s="16">
        <v>201.60490496411981</v>
      </c>
      <c r="M148" s="14">
        <v>-2.7017960929237963E-4</v>
      </c>
      <c r="N148" s="17">
        <v>0.84548152440489965</v>
      </c>
      <c r="O148" s="18">
        <v>0.12609296769194347</v>
      </c>
      <c r="P148" s="12">
        <v>0.439391013993501</v>
      </c>
      <c r="Q148" s="14"/>
      <c r="R148" s="136">
        <f t="shared" si="32"/>
        <v>0.12608611705900463</v>
      </c>
      <c r="S148" s="20">
        <v>13.687740845975362</v>
      </c>
      <c r="T148" s="21">
        <v>0.32392812052989933</v>
      </c>
      <c r="U148" s="244">
        <v>13.17251524775223</v>
      </c>
      <c r="V148" s="245">
        <v>0.3071175695893385</v>
      </c>
      <c r="W148" s="256">
        <v>13.37298545554223</v>
      </c>
      <c r="X148" s="258">
        <v>0.2792256998048333</v>
      </c>
      <c r="Y148" s="20">
        <v>13.319826688529446</v>
      </c>
      <c r="Z148" s="21">
        <v>0.30012800867588496</v>
      </c>
      <c r="AA148" s="20">
        <v>757.77971014241632</v>
      </c>
      <c r="AB148" s="21">
        <v>293.94168478420664</v>
      </c>
      <c r="AC148" s="20">
        <v>18.751247297016278</v>
      </c>
      <c r="AD148" s="21">
        <v>2.4976538582935763</v>
      </c>
      <c r="AE148" s="20">
        <v>14.104666732846777</v>
      </c>
      <c r="AF148" s="21">
        <v>0.86282115932851988</v>
      </c>
      <c r="AG148" s="20">
        <v>-159.22931580749241</v>
      </c>
      <c r="AH148" s="21">
        <v>113.5181850058689</v>
      </c>
      <c r="AI148" s="23">
        <v>98.295982103607159</v>
      </c>
      <c r="AJ148" s="24">
        <v>6.9807192548232422E-4</v>
      </c>
      <c r="AK148" s="11">
        <v>6.1194089958954265</v>
      </c>
      <c r="AL148" s="25">
        <v>483.97842071501651</v>
      </c>
      <c r="AM148" s="11">
        <v>2.0764666816635771</v>
      </c>
      <c r="AN148" s="10">
        <v>4.2313355979888043E-2</v>
      </c>
      <c r="AO148" s="11">
        <v>4.368193234335819</v>
      </c>
      <c r="AP148" s="25">
        <v>470.46278900913177</v>
      </c>
      <c r="AQ148" s="11">
        <v>2.3690698554137373</v>
      </c>
      <c r="AR148" s="12">
        <v>6.4491171983319023E-2</v>
      </c>
      <c r="AS148" s="11">
        <v>13.933763205022434</v>
      </c>
      <c r="AT148" s="123">
        <f t="shared" si="31"/>
        <v>8.9860471922994425E-3</v>
      </c>
      <c r="AU148" s="10">
        <v>1.8900629339438431E-2</v>
      </c>
      <c r="AV148" s="11">
        <v>14.13372735811283</v>
      </c>
      <c r="AW148" s="63">
        <v>2.1255666194262813E-3</v>
      </c>
      <c r="AX148" s="11">
        <v>2.3690698554137373</v>
      </c>
      <c r="AY148" s="124">
        <f t="shared" si="33"/>
        <v>5.0356158037564863E-5</v>
      </c>
      <c r="AZ148" s="17">
        <v>0.16761819408196518</v>
      </c>
      <c r="BA148" s="208">
        <v>13.333</v>
      </c>
      <c r="BB148" s="209">
        <v>0.127</v>
      </c>
      <c r="BC148" s="25">
        <v>483.47149800432084</v>
      </c>
      <c r="BD148" s="11">
        <v>2.2555712656464797</v>
      </c>
      <c r="BE148" s="10">
        <v>4.3145166053617345E-2</v>
      </c>
      <c r="BF148" s="11">
        <v>4.5670292476295842</v>
      </c>
      <c r="BG148" s="10">
        <v>1.2304459559722782E-2</v>
      </c>
      <c r="BH148" s="11">
        <v>4.9276155521171665</v>
      </c>
      <c r="BI148" s="63">
        <v>2.068374256037453E-3</v>
      </c>
      <c r="BJ148" s="11">
        <v>2.2555712656464797</v>
      </c>
      <c r="BL148" s="13">
        <f t="shared" si="34"/>
        <v>2.0767836065291867E-3</v>
      </c>
      <c r="BM148" s="63">
        <f t="shared" si="35"/>
        <v>4.3318867187558396E-5</v>
      </c>
      <c r="BN148" s="12">
        <v>6.4491171983319023E-2</v>
      </c>
      <c r="BO148" s="3">
        <v>8.9860471922994425E-3</v>
      </c>
      <c r="BP148" s="3">
        <v>0.83599999999999997</v>
      </c>
      <c r="BQ148" s="6">
        <v>0</v>
      </c>
      <c r="BR148" s="3">
        <v>0.12608611705900463</v>
      </c>
    </row>
    <row r="149" spans="1:150" s="3" customFormat="1" ht="14.1" customHeight="1">
      <c r="A149" s="173" t="s">
        <v>118</v>
      </c>
      <c r="B149" s="8">
        <v>4.1812999983888675E-3</v>
      </c>
      <c r="C149" s="26">
        <v>35.392277297021849</v>
      </c>
      <c r="D149" s="10">
        <v>8.8284750913099147E-2</v>
      </c>
      <c r="E149" s="11">
        <v>4.4453811422296168</v>
      </c>
      <c r="F149" s="12">
        <v>0.22522124213964484</v>
      </c>
      <c r="G149" s="11">
        <v>5.5301772259227402</v>
      </c>
      <c r="H149" s="13">
        <v>5.40379592127251E-3</v>
      </c>
      <c r="I149" s="11">
        <v>3.3061572843380094</v>
      </c>
      <c r="J149" s="15">
        <v>5.3125303934017474</v>
      </c>
      <c r="K149" s="16">
        <v>172.34965559788901</v>
      </c>
      <c r="L149" s="16">
        <v>57.555724961408259</v>
      </c>
      <c r="M149" s="14">
        <v>2.8435482259481985E-3</v>
      </c>
      <c r="N149" s="17">
        <v>0.31237793116897183</v>
      </c>
      <c r="O149" s="18">
        <v>3.8459500042884176E-2</v>
      </c>
      <c r="P149" s="12">
        <v>0.34496769766601698</v>
      </c>
      <c r="Q149" s="14"/>
      <c r="R149" s="136">
        <f t="shared" si="32"/>
        <v>9.899073063459618E-2</v>
      </c>
      <c r="S149" s="20">
        <v>13.229151883403285</v>
      </c>
      <c r="T149" s="21">
        <v>0.49513395328622045</v>
      </c>
      <c r="U149" s="244"/>
      <c r="V149" s="245"/>
      <c r="W149" s="256"/>
      <c r="X149" s="258"/>
      <c r="Y149" s="20">
        <v>13.504229863382609</v>
      </c>
      <c r="Z149" s="21">
        <v>0.35470673522183088</v>
      </c>
      <c r="AA149" s="20" t="e">
        <v>#NUM!</v>
      </c>
      <c r="AB149" s="21" t="e">
        <v>#NUM!</v>
      </c>
      <c r="AC149" s="20">
        <v>8.330551939749693</v>
      </c>
      <c r="AD149" s="21">
        <v>7.4727014351770187</v>
      </c>
      <c r="AE149" s="20">
        <v>15.06876998188832</v>
      </c>
      <c r="AF149" s="21">
        <v>1.7914682474588837</v>
      </c>
      <c r="AG149" s="20">
        <v>-260.89710651943051</v>
      </c>
      <c r="AH149" s="21">
        <v>251.78871313244176</v>
      </c>
      <c r="AI149" s="23" t="e">
        <v>#NUM!</v>
      </c>
      <c r="AJ149" s="24">
        <v>7.4580536947710385E-4</v>
      </c>
      <c r="AK149" s="11">
        <v>11.893048516349733</v>
      </c>
      <c r="AL149" s="25">
        <v>448.76166450808773</v>
      </c>
      <c r="AM149" s="11">
        <v>2.2455667908200425</v>
      </c>
      <c r="AN149" s="10">
        <v>8.8284750913099147E-2</v>
      </c>
      <c r="AO149" s="11">
        <v>4.4453811422296168</v>
      </c>
      <c r="AP149" s="25">
        <v>486.78871671455687</v>
      </c>
      <c r="AQ149" s="11">
        <v>3.7465907224129475</v>
      </c>
      <c r="AR149" s="12">
        <v>2.4883706747261584E-2</v>
      </c>
      <c r="AS149" s="11">
        <v>99.301900438331486</v>
      </c>
      <c r="AT149" s="123">
        <f t="shared" si="31"/>
        <v>2.4709993699532071E-2</v>
      </c>
      <c r="AU149" s="10">
        <v>7.0481614887640794E-3</v>
      </c>
      <c r="AV149" s="11">
        <v>99.372553417458121</v>
      </c>
      <c r="AW149" s="63">
        <v>2.0542793324159563E-3</v>
      </c>
      <c r="AX149" s="11">
        <v>3.7465907224129475</v>
      </c>
      <c r="AY149" s="124">
        <f t="shared" si="33"/>
        <v>7.6965438880742857E-5</v>
      </c>
      <c r="AZ149" s="17">
        <v>3.7702470084206706E-2</v>
      </c>
      <c r="BA149" s="227" t="s">
        <v>387</v>
      </c>
      <c r="BB149" s="219" t="s">
        <v>387</v>
      </c>
      <c r="BC149" s="25">
        <v>476.86276742655969</v>
      </c>
      <c r="BD149" s="11">
        <v>2.6293864671046072</v>
      </c>
      <c r="BE149" s="10">
        <v>4.1432860906760585E-2</v>
      </c>
      <c r="BF149" s="11">
        <v>9.9285623226390403</v>
      </c>
      <c r="BG149" s="10">
        <v>1.1979888664098643E-2</v>
      </c>
      <c r="BH149" s="11">
        <v>10.558992018482225</v>
      </c>
      <c r="BI149" s="63">
        <v>2.0970393754928818E-3</v>
      </c>
      <c r="BJ149" s="11">
        <v>2.6293864671046072</v>
      </c>
      <c r="BL149" s="13">
        <f t="shared" si="34"/>
        <v>0</v>
      </c>
      <c r="BM149" s="63">
        <f t="shared" si="35"/>
        <v>0</v>
      </c>
      <c r="BN149" s="12">
        <v>2.4883706747261584E-2</v>
      </c>
      <c r="BO149" s="3">
        <v>2.4709993699532071E-2</v>
      </c>
      <c r="BP149" s="3">
        <v>0.83599999999999997</v>
      </c>
      <c r="BQ149" s="6">
        <v>0</v>
      </c>
      <c r="BR149" s="3">
        <v>9.899073063459618E-2</v>
      </c>
    </row>
    <row r="150" spans="1:150" s="3" customFormat="1" ht="14.1" customHeight="1">
      <c r="A150" s="174" t="s">
        <v>119</v>
      </c>
      <c r="B150" s="8">
        <v>2.6531841352518976E-3</v>
      </c>
      <c r="C150" s="26">
        <v>31.643744659670947</v>
      </c>
      <c r="D150" s="10">
        <v>4.9472502003480134E-2</v>
      </c>
      <c r="E150" s="11">
        <v>4.082164017639383</v>
      </c>
      <c r="F150" s="12">
        <v>0.11150579310616339</v>
      </c>
      <c r="G150" s="11">
        <v>5.3585281907488449</v>
      </c>
      <c r="H150" s="13">
        <v>5.0848556793932406E-3</v>
      </c>
      <c r="I150" s="11">
        <v>2.2081367568880332</v>
      </c>
      <c r="J150" s="15">
        <v>0.40025808648151234</v>
      </c>
      <c r="K150" s="16">
        <v>361.86215486491898</v>
      </c>
      <c r="L150" s="16">
        <v>109.56963499403594</v>
      </c>
      <c r="M150" s="14">
        <v>2.1424261329175531E-4</v>
      </c>
      <c r="N150" s="17">
        <v>0.66488525566920487</v>
      </c>
      <c r="O150" s="18">
        <v>6.9584916324561832E-2</v>
      </c>
      <c r="P150" s="12">
        <v>0.31278604691637502</v>
      </c>
      <c r="Q150" s="14"/>
      <c r="R150" s="136">
        <f t="shared" si="32"/>
        <v>8.9755996071655436E-2</v>
      </c>
      <c r="S150" s="20">
        <v>13.14463559666272</v>
      </c>
      <c r="T150" s="21">
        <v>0.2918702292661951</v>
      </c>
      <c r="U150" s="244">
        <v>13.874105207439882</v>
      </c>
      <c r="V150" s="245">
        <v>0.20916097341777409</v>
      </c>
      <c r="W150" s="256">
        <v>13.77414069626186</v>
      </c>
      <c r="X150" s="258">
        <v>0.20795800415224225</v>
      </c>
      <c r="Y150" s="20">
        <v>13.746402270886373</v>
      </c>
      <c r="Z150" s="21">
        <v>0.22046438919331598</v>
      </c>
      <c r="AA150" s="20" t="e">
        <v>#NUM!</v>
      </c>
      <c r="AB150" s="21" t="e">
        <v>#NUM!</v>
      </c>
      <c r="AC150" s="20">
        <v>1.2615287937119462</v>
      </c>
      <c r="AD150" s="21">
        <v>4.4977687492544911</v>
      </c>
      <c r="AE150" s="20">
        <v>14.321734519192132</v>
      </c>
      <c r="AF150" s="21">
        <v>1.083907622902772</v>
      </c>
      <c r="AG150" s="20">
        <v>-71.238532844932365</v>
      </c>
      <c r="AH150" s="21">
        <v>110.3008656910165</v>
      </c>
      <c r="AI150" s="23" t="e">
        <v>#NUM!</v>
      </c>
      <c r="AJ150" s="24">
        <v>7.088189088135799E-4</v>
      </c>
      <c r="AK150" s="11">
        <v>7.5709522322703355</v>
      </c>
      <c r="AL150" s="25">
        <v>465.63738297712604</v>
      </c>
      <c r="AM150" s="11">
        <v>1.4889277000287475</v>
      </c>
      <c r="AN150" s="10">
        <v>4.9472502003480134E-2</v>
      </c>
      <c r="AO150" s="11">
        <v>4.082164017639383</v>
      </c>
      <c r="AP150" s="25">
        <v>489.92184306030219</v>
      </c>
      <c r="AQ150" s="11">
        <v>2.2227158671158711</v>
      </c>
      <c r="AR150" s="12">
        <v>8.4265429490679999E-3</v>
      </c>
      <c r="AS150" s="11">
        <v>164.12517077216651</v>
      </c>
      <c r="AT150" s="123">
        <f t="shared" si="31"/>
        <v>1.383007800534781E-2</v>
      </c>
      <c r="AU150" s="10">
        <v>2.3715042680276838E-3</v>
      </c>
      <c r="AV150" s="11">
        <v>164.1402209905261</v>
      </c>
      <c r="AW150" s="63">
        <v>2.0411418967431396E-3</v>
      </c>
      <c r="AX150" s="11">
        <v>2.2227158671158711</v>
      </c>
      <c r="AY150" s="124">
        <f t="shared" si="33"/>
        <v>4.5368784809259609E-5</v>
      </c>
      <c r="AZ150" s="17">
        <v>1.354156740927114E-2</v>
      </c>
      <c r="BA150" s="208">
        <v>13.76</v>
      </c>
      <c r="BB150" s="209">
        <v>9.4E-2</v>
      </c>
      <c r="BC150" s="25">
        <v>468.45300296220751</v>
      </c>
      <c r="BD150" s="11">
        <v>1.6055075989413936</v>
      </c>
      <c r="BE150" s="10">
        <v>4.471349882924433E-2</v>
      </c>
      <c r="BF150" s="11">
        <v>4.5140386398181604</v>
      </c>
      <c r="BG150" s="10">
        <v>1.3160545838305959E-2</v>
      </c>
      <c r="BH150" s="11">
        <v>4.8177954449139007</v>
      </c>
      <c r="BI150" s="63">
        <v>2.1346858568023208E-3</v>
      </c>
      <c r="BJ150" s="11">
        <v>1.6055075989413936</v>
      </c>
      <c r="BL150" s="13">
        <f t="shared" si="34"/>
        <v>2.1391483702293268E-3</v>
      </c>
      <c r="BM150" s="63">
        <f t="shared" si="35"/>
        <v>3.2262271591587677E-5</v>
      </c>
      <c r="BN150" s="12">
        <v>8.4265429490679999E-3</v>
      </c>
      <c r="BO150" s="3">
        <v>1.383007800534781E-2</v>
      </c>
      <c r="BP150" s="3">
        <v>0.83599999999999997</v>
      </c>
      <c r="BQ150" s="6">
        <v>0</v>
      </c>
      <c r="BR150" s="3">
        <v>8.9755996071655436E-2</v>
      </c>
    </row>
    <row r="151" spans="1:150" s="3" customFormat="1" ht="14.1" customHeight="1">
      <c r="A151" s="174" t="s">
        <v>120</v>
      </c>
      <c r="B151" s="8">
        <v>7.0391206946762838E-4</v>
      </c>
      <c r="C151" s="26">
        <v>50.008797699222775</v>
      </c>
      <c r="D151" s="10">
        <v>4.6692811483084552E-2</v>
      </c>
      <c r="E151" s="11">
        <v>3.3754649660865756</v>
      </c>
      <c r="F151" s="12">
        <v>0.14608680232691751</v>
      </c>
      <c r="G151" s="11">
        <v>3.7807749621473707</v>
      </c>
      <c r="H151" s="13">
        <v>5.459250626187369E-3</v>
      </c>
      <c r="I151" s="11">
        <v>1.128941257853753</v>
      </c>
      <c r="J151" s="15">
        <v>4.8988480312485504E-2</v>
      </c>
      <c r="K151" s="16">
        <v>519.48504201672301</v>
      </c>
      <c r="L151" s="16">
        <v>220.56563687077073</v>
      </c>
      <c r="M151" s="14">
        <v>2.6221191450683095E-5</v>
      </c>
      <c r="N151" s="17">
        <v>0.94013736449573482</v>
      </c>
      <c r="O151" s="18">
        <v>0.13778175462714964</v>
      </c>
      <c r="P151" s="12">
        <v>0.43859646468929803</v>
      </c>
      <c r="Q151" s="14"/>
      <c r="R151" s="136">
        <f t="shared" si="32"/>
        <v>0.12585811595432031</v>
      </c>
      <c r="S151" s="20">
        <v>13.395394324352189</v>
      </c>
      <c r="T151" s="21">
        <v>0.2393906261061432</v>
      </c>
      <c r="U151" s="244">
        <v>13.663098378789728</v>
      </c>
      <c r="V151" s="245">
        <v>0.22771198555797925</v>
      </c>
      <c r="W151" s="256">
        <v>13.567074864223848</v>
      </c>
      <c r="X151" s="258">
        <v>0.22669882999535976</v>
      </c>
      <c r="Y151" s="20">
        <v>13.529355195267847</v>
      </c>
      <c r="Z151" s="21">
        <v>0.24520211384041485</v>
      </c>
      <c r="AA151" s="20">
        <v>-618.21923316240827</v>
      </c>
      <c r="AB151" s="21">
        <v>420.08944037946532</v>
      </c>
      <c r="AC151" s="20">
        <v>11.547800142039341</v>
      </c>
      <c r="AD151" s="21">
        <v>1.4039588842485664</v>
      </c>
      <c r="AE151" s="20">
        <v>14.087278565720757</v>
      </c>
      <c r="AF151" s="21">
        <v>0.70968810364464163</v>
      </c>
      <c r="AG151" s="20">
        <v>-105.08639241196259</v>
      </c>
      <c r="AH151" s="21">
        <v>94.546937369566535</v>
      </c>
      <c r="AI151" s="23">
        <v>102.27469185370398</v>
      </c>
      <c r="AJ151" s="24">
        <v>6.9721104574704817E-4</v>
      </c>
      <c r="AK151" s="11">
        <v>5.0395500028493556</v>
      </c>
      <c r="AL151" s="25">
        <v>474.41901885023549</v>
      </c>
      <c r="AM151" s="11">
        <v>1.6602043048800532</v>
      </c>
      <c r="AN151" s="10">
        <v>4.6692811483084552E-2</v>
      </c>
      <c r="AO151" s="11">
        <v>3.3754649660865756</v>
      </c>
      <c r="AP151" s="25">
        <v>480.7412643936446</v>
      </c>
      <c r="AQ151" s="11">
        <v>1.7889688693038792</v>
      </c>
      <c r="AR151" s="12">
        <v>3.6167790996450074E-2</v>
      </c>
      <c r="AS151" s="11">
        <v>15.393714216644433</v>
      </c>
      <c r="AT151" s="123">
        <f t="shared" si="31"/>
        <v>5.5675663844667808E-3</v>
      </c>
      <c r="AU151" s="10">
        <v>1.0373178655425738E-2</v>
      </c>
      <c r="AV151" s="11">
        <v>15.497317412993107</v>
      </c>
      <c r="AW151" s="63">
        <v>2.0801210007659579E-3</v>
      </c>
      <c r="AX151" s="11">
        <v>1.7889688693038792</v>
      </c>
      <c r="AY151" s="124">
        <f t="shared" si="33"/>
        <v>3.7212717147555298E-5</v>
      </c>
      <c r="AZ151" s="17">
        <v>0.11543732515951372</v>
      </c>
      <c r="BA151" s="208">
        <v>13.529</v>
      </c>
      <c r="BB151" s="209">
        <v>0.10199999999999999</v>
      </c>
      <c r="BC151" s="25">
        <v>475.97625886737626</v>
      </c>
      <c r="BD151" s="11">
        <v>1.8142735421891649</v>
      </c>
      <c r="BE151" s="10">
        <v>4.4100380839497785E-2</v>
      </c>
      <c r="BF151" s="11">
        <v>3.8440976995103657</v>
      </c>
      <c r="BG151" s="10">
        <v>1.2774923952339843E-2</v>
      </c>
      <c r="BH151" s="11">
        <v>4.1500516151490325</v>
      </c>
      <c r="BI151" s="63">
        <v>2.1009451235647347E-3</v>
      </c>
      <c r="BJ151" s="11">
        <v>1.8142735421891649</v>
      </c>
      <c r="BL151" s="13">
        <f t="shared" si="34"/>
        <v>2.1069568274287853E-3</v>
      </c>
      <c r="BM151" s="63">
        <f t="shared" si="35"/>
        <v>3.5169744414087489E-5</v>
      </c>
      <c r="BN151" s="12">
        <v>3.6167790996450074E-2</v>
      </c>
      <c r="BO151" s="3">
        <v>5.5675663844667808E-3</v>
      </c>
      <c r="BP151" s="3">
        <v>0.83599999999999997</v>
      </c>
      <c r="BQ151" s="6">
        <v>0</v>
      </c>
      <c r="BR151" s="3">
        <v>0.12585811595432031</v>
      </c>
    </row>
    <row r="152" spans="1:150" s="3" customFormat="1" ht="14.1" customHeight="1">
      <c r="A152" s="174" t="s">
        <v>121</v>
      </c>
      <c r="B152" s="8">
        <v>3.1013079995545305E-4</v>
      </c>
      <c r="C152" s="26">
        <v>100.00775201938256</v>
      </c>
      <c r="D152" s="10">
        <v>4.2279473703405041E-2</v>
      </c>
      <c r="E152" s="11">
        <v>4.9246484798703642</v>
      </c>
      <c r="F152" s="12">
        <v>0.13200063116062877</v>
      </c>
      <c r="G152" s="11">
        <v>5.3866499430281714</v>
      </c>
      <c r="H152" s="13">
        <v>4.7330128931157602E-3</v>
      </c>
      <c r="I152" s="11">
        <v>2.782376152955286</v>
      </c>
      <c r="J152" s="15">
        <v>-0.50795210877041541</v>
      </c>
      <c r="K152" s="16">
        <v>353.73805095979401</v>
      </c>
      <c r="L152" s="16">
        <v>125.95212172211177</v>
      </c>
      <c r="M152" s="14">
        <v>-2.7186800682802304E-4</v>
      </c>
      <c r="N152" s="17">
        <v>0.60914947745589776</v>
      </c>
      <c r="O152" s="18">
        <v>8.7200788525484185E-2</v>
      </c>
      <c r="P152" s="12">
        <v>0.36781042182462198</v>
      </c>
      <c r="Q152" s="14"/>
      <c r="R152" s="136">
        <f t="shared" si="32"/>
        <v>0.10554559930619588</v>
      </c>
      <c r="S152" s="20">
        <v>12.770640045312172</v>
      </c>
      <c r="T152" s="21">
        <v>0.10778386234816713</v>
      </c>
      <c r="U152" s="244">
        <v>13.008363293159636</v>
      </c>
      <c r="V152" s="245">
        <v>8.9111608350233601E-2</v>
      </c>
      <c r="W152" s="256">
        <v>12.910176735131452</v>
      </c>
      <c r="X152" s="258">
        <v>8.5844667099283289E-2</v>
      </c>
      <c r="Y152" s="20">
        <v>12.747732604679857</v>
      </c>
      <c r="Z152" s="21">
        <v>9.5627454210361992E-2</v>
      </c>
      <c r="AA152" s="20">
        <v>-509.78887528702307</v>
      </c>
      <c r="AB152" s="21">
        <v>361.72418305983661</v>
      </c>
      <c r="AC152" s="20">
        <v>13.151731325905896</v>
      </c>
      <c r="AD152" s="21">
        <v>1.4928434967901953</v>
      </c>
      <c r="AE152" s="20">
        <v>15.612475874020872</v>
      </c>
      <c r="AF152" s="21">
        <v>1.037294833641516</v>
      </c>
      <c r="AG152" s="20">
        <v>-614.7291240985536</v>
      </c>
      <c r="AH152" s="21">
        <v>153.40746770841972</v>
      </c>
      <c r="AI152" s="23">
        <v>102.60802421816553</v>
      </c>
      <c r="AJ152" s="24">
        <v>7.7272564261621213E-4</v>
      </c>
      <c r="AK152" s="11">
        <v>6.6465787424375407</v>
      </c>
      <c r="AL152" s="25">
        <v>501.36208822660643</v>
      </c>
      <c r="AM152" s="11">
        <v>0.61156660368065074</v>
      </c>
      <c r="AN152" s="10">
        <v>4.2279473703405041E-2</v>
      </c>
      <c r="AO152" s="11">
        <v>4.9246484798703642</v>
      </c>
      <c r="AP152" s="25">
        <v>504.28411947300515</v>
      </c>
      <c r="AQ152" s="11">
        <v>0.84483361511464494</v>
      </c>
      <c r="AR152" s="12">
        <v>3.7650932664025465E-2</v>
      </c>
      <c r="AS152" s="11">
        <v>13.559296704684234</v>
      </c>
      <c r="AT152" s="123">
        <f t="shared" si="31"/>
        <v>5.1052016719960848E-3</v>
      </c>
      <c r="AU152" s="10">
        <v>1.0294416173844488E-2</v>
      </c>
      <c r="AV152" s="11">
        <v>13.58559056364089</v>
      </c>
      <c r="AW152" s="63">
        <v>1.983009104163414E-3</v>
      </c>
      <c r="AX152" s="11">
        <v>0.84483361511464494</v>
      </c>
      <c r="AY152" s="124">
        <f t="shared" si="33"/>
        <v>1.6753127502756305E-5</v>
      </c>
      <c r="AZ152" s="17">
        <v>6.2186005912446142E-2</v>
      </c>
      <c r="BA152" s="208">
        <v>12.753</v>
      </c>
      <c r="BB152" s="209">
        <v>0.04</v>
      </c>
      <c r="BC152" s="25">
        <v>505.19120664298578</v>
      </c>
      <c r="BD152" s="11">
        <v>0.75089460694700683</v>
      </c>
      <c r="BE152" s="10">
        <v>3.6214093069060753E-2</v>
      </c>
      <c r="BF152" s="11">
        <v>5.6255891055018603</v>
      </c>
      <c r="BG152" s="10">
        <v>9.8837808075522317E-3</v>
      </c>
      <c r="BH152" s="11">
        <v>5.9440312129451867</v>
      </c>
      <c r="BI152" s="63">
        <v>1.9794485471056333E-3</v>
      </c>
      <c r="BJ152" s="11">
        <v>0.75089460694700683</v>
      </c>
      <c r="BL152" s="13">
        <f t="shared" si="34"/>
        <v>2.004838834664735E-3</v>
      </c>
      <c r="BM152" s="63">
        <f t="shared" si="35"/>
        <v>1.3317677973523345E-5</v>
      </c>
      <c r="BN152" s="12">
        <v>3.7650932664025465E-2</v>
      </c>
      <c r="BO152" s="3">
        <v>5.1052016719960848E-3</v>
      </c>
      <c r="BP152" s="3">
        <v>0.83599999999999997</v>
      </c>
      <c r="BQ152" s="6">
        <v>0</v>
      </c>
      <c r="BR152" s="3">
        <v>0.10554559930619588</v>
      </c>
    </row>
    <row r="153" spans="1:150" s="3" customFormat="1" ht="14.1" customHeight="1">
      <c r="A153" s="174" t="s">
        <v>122</v>
      </c>
      <c r="B153" s="8">
        <v>-6.4587965436988253E-4</v>
      </c>
      <c r="C153" s="26">
        <v>57.744347721957226</v>
      </c>
      <c r="D153" s="10">
        <v>4.5163045590860033E-2</v>
      </c>
      <c r="E153" s="11">
        <v>3.9051311728123825</v>
      </c>
      <c r="F153" s="12">
        <v>0.16181921055160917</v>
      </c>
      <c r="G153" s="11">
        <v>3.9995371286277592</v>
      </c>
      <c r="H153" s="13">
        <v>5.3093466234553459E-3</v>
      </c>
      <c r="I153" s="11">
        <v>2.3007285792913237</v>
      </c>
      <c r="J153" s="15">
        <v>-0.14479007574850533</v>
      </c>
      <c r="K153" s="16">
        <v>424.32644633339999</v>
      </c>
      <c r="L153" s="16">
        <v>199.69785002993311</v>
      </c>
      <c r="M153" s="14">
        <v>-7.7499674933360527E-5</v>
      </c>
      <c r="N153" s="17">
        <v>0.77216038710697799</v>
      </c>
      <c r="O153" s="18">
        <v>0.12831011588419844</v>
      </c>
      <c r="P153" s="12">
        <v>0.48615371693999299</v>
      </c>
      <c r="Q153" s="14"/>
      <c r="R153" s="136">
        <f t="shared" si="32"/>
        <v>0.13950497964365016</v>
      </c>
      <c r="S153" s="20">
        <v>13.786333601992858</v>
      </c>
      <c r="T153" s="21">
        <v>0.22579653532420915</v>
      </c>
      <c r="U153" s="244">
        <v>13.60451213600256</v>
      </c>
      <c r="V153" s="245">
        <v>0.22229453283432038</v>
      </c>
      <c r="W153" s="256">
        <v>13.641836922133397</v>
      </c>
      <c r="X153" s="258">
        <v>0.20510951414898684</v>
      </c>
      <c r="Y153" s="20">
        <v>13.573160815657673</v>
      </c>
      <c r="Z153" s="21">
        <v>0.22435192982452579</v>
      </c>
      <c r="AA153" s="20">
        <v>395.79614840370556</v>
      </c>
      <c r="AB153" s="21">
        <v>232.37433286585215</v>
      </c>
      <c r="AC153" s="20">
        <v>16.417716310626023</v>
      </c>
      <c r="AD153" s="21">
        <v>1.4462558746108598</v>
      </c>
      <c r="AE153" s="20">
        <v>14.489601079705182</v>
      </c>
      <c r="AF153" s="21">
        <v>0.73961357829232899</v>
      </c>
      <c r="AG153" s="20">
        <v>-208.35509265635545</v>
      </c>
      <c r="AH153" s="21">
        <v>110.32062747251467</v>
      </c>
      <c r="AI153" s="23">
        <v>96.619031674678553</v>
      </c>
      <c r="AJ153" s="24">
        <v>7.1713002828910355E-4</v>
      </c>
      <c r="AK153" s="11">
        <v>5.1062738746502365</v>
      </c>
      <c r="AL153" s="25">
        <v>472.73102600726054</v>
      </c>
      <c r="AM153" s="11">
        <v>1.4880259603949428</v>
      </c>
      <c r="AN153" s="10">
        <v>4.5163045590860033E-2</v>
      </c>
      <c r="AO153" s="11">
        <v>3.9051311728123825</v>
      </c>
      <c r="AP153" s="25">
        <v>467.09470829426772</v>
      </c>
      <c r="AQ153" s="11">
        <v>1.6395807087565561</v>
      </c>
      <c r="AR153" s="12">
        <v>5.4597961790211237E-2</v>
      </c>
      <c r="AS153" s="11">
        <v>10.36341491261042</v>
      </c>
      <c r="AT153" s="123">
        <f t="shared" si="31"/>
        <v>5.65821331414809E-3</v>
      </c>
      <c r="AU153" s="10">
        <v>1.61165751569417E-2</v>
      </c>
      <c r="AV153" s="11">
        <v>10.492311163487418</v>
      </c>
      <c r="AW153" s="63">
        <v>2.1408934467525677E-3</v>
      </c>
      <c r="AX153" s="11">
        <v>1.6395807087565561</v>
      </c>
      <c r="AY153" s="124">
        <f t="shared" si="33"/>
        <v>3.5101675947988414E-5</v>
      </c>
      <c r="AZ153" s="17">
        <v>0.15626497186455865</v>
      </c>
      <c r="BA153" s="208">
        <v>13.586</v>
      </c>
      <c r="BB153" s="209">
        <v>9.7000000000000003E-2</v>
      </c>
      <c r="BC153" s="25">
        <v>474.43849452075926</v>
      </c>
      <c r="BD153" s="11">
        <v>1.6546492475552756</v>
      </c>
      <c r="BE153" s="10">
        <v>4.23048280172207E-2</v>
      </c>
      <c r="BF153" s="11">
        <v>4.3957397842928856</v>
      </c>
      <c r="BG153" s="10">
        <v>1.2294511837422511E-2</v>
      </c>
      <c r="BH153" s="11">
        <v>4.722292254278349</v>
      </c>
      <c r="BI153" s="63">
        <v>2.1077547702155197E-3</v>
      </c>
      <c r="BJ153" s="11">
        <v>1.6546492475552756</v>
      </c>
      <c r="BL153" s="13">
        <f t="shared" si="34"/>
        <v>2.1185796106977239E-3</v>
      </c>
      <c r="BM153" s="63">
        <f t="shared" si="35"/>
        <v>3.1820354385203586E-5</v>
      </c>
      <c r="BN153" s="12">
        <v>5.4597961790211237E-2</v>
      </c>
      <c r="BO153" s="3">
        <v>5.65821331414809E-3</v>
      </c>
      <c r="BP153" s="3">
        <v>0.83599999999999997</v>
      </c>
      <c r="BQ153" s="6">
        <v>0</v>
      </c>
      <c r="BR153" s="3">
        <v>0.13950497964365016</v>
      </c>
    </row>
    <row r="154" spans="1:150" s="3" customFormat="1" ht="14.1" customHeight="1">
      <c r="A154" s="174" t="s">
        <v>123</v>
      </c>
      <c r="B154" s="8">
        <v>1.264001901230981E-3</v>
      </c>
      <c r="C154" s="26">
        <v>30.16066033496358</v>
      </c>
      <c r="D154" s="10">
        <v>4.5920020422329892E-2</v>
      </c>
      <c r="E154" s="11">
        <v>2.7353743387647427</v>
      </c>
      <c r="F154" s="12">
        <v>0.15565807051372391</v>
      </c>
      <c r="G154" s="11">
        <v>2.9627033735735124</v>
      </c>
      <c r="H154" s="13">
        <v>5.3374592264005824E-3</v>
      </c>
      <c r="I154" s="11">
        <v>2.349966249634234</v>
      </c>
      <c r="J154" s="15">
        <v>-4.8897825533368897E-2</v>
      </c>
      <c r="K154" s="16">
        <v>802.30482585313405</v>
      </c>
      <c r="L154" s="16">
        <v>374.86002026854197</v>
      </c>
      <c r="M154" s="14">
        <v>-2.6172744110197511E-5</v>
      </c>
      <c r="N154" s="17">
        <v>1.4558000997735094</v>
      </c>
      <c r="O154" s="18">
        <v>0.2301796227030164</v>
      </c>
      <c r="P154" s="12">
        <v>0.48264747818965298</v>
      </c>
      <c r="Q154" s="14"/>
      <c r="R154" s="136">
        <f t="shared" si="32"/>
        <v>0.13849884156746564</v>
      </c>
      <c r="S154" s="20">
        <v>13.27543959962069</v>
      </c>
      <c r="T154" s="21">
        <v>0.22970462589615281</v>
      </c>
      <c r="U154" s="244">
        <v>13.697475593672564</v>
      </c>
      <c r="V154" s="245">
        <v>0.21576556400283631</v>
      </c>
      <c r="W154" s="256">
        <v>13.602824368244878</v>
      </c>
      <c r="X154" s="258">
        <v>0.21463222622013955</v>
      </c>
      <c r="Y154" s="20">
        <v>13.583152634048897</v>
      </c>
      <c r="Z154" s="21">
        <v>0.2334915639091667</v>
      </c>
      <c r="AA154" s="20" t="e">
        <v>#NUM!</v>
      </c>
      <c r="AB154" s="21" t="e">
        <v>#NUM!</v>
      </c>
      <c r="AC154" s="20">
        <v>9.4466867208848324</v>
      </c>
      <c r="AD154" s="21">
        <v>1.3387068021705968</v>
      </c>
      <c r="AE154" s="20">
        <v>13.847569986798224</v>
      </c>
      <c r="AF154" s="21">
        <v>0.54828584272923342</v>
      </c>
      <c r="AG154" s="20">
        <v>-46.971624649946307</v>
      </c>
      <c r="AH154" s="21">
        <v>75.530742100069531</v>
      </c>
      <c r="AI154" s="23" t="e">
        <v>#NUM!</v>
      </c>
      <c r="AJ154" s="24">
        <v>6.8534326554692271E-4</v>
      </c>
      <c r="AK154" s="11">
        <v>3.960793715796799</v>
      </c>
      <c r="AL154" s="25">
        <v>473.63428500488106</v>
      </c>
      <c r="AM154" s="11">
        <v>1.5709785784194708</v>
      </c>
      <c r="AN154" s="10">
        <v>4.5920020422329892E-2</v>
      </c>
      <c r="AO154" s="11">
        <v>2.7353743387647427</v>
      </c>
      <c r="AP154" s="25">
        <v>485.08967949576532</v>
      </c>
      <c r="AQ154" s="11">
        <v>1.7320799567983691</v>
      </c>
      <c r="AR154" s="12">
        <v>2.6799196869624699E-2</v>
      </c>
      <c r="AS154" s="11">
        <v>22.556364196188721</v>
      </c>
      <c r="AT154" s="123">
        <f t="shared" si="31"/>
        <v>6.0449244475661544E-3</v>
      </c>
      <c r="AU154" s="10">
        <v>7.6172992759292665E-3</v>
      </c>
      <c r="AV154" s="11">
        <v>22.622768767943658</v>
      </c>
      <c r="AW154" s="63">
        <v>2.0614744907363662E-3</v>
      </c>
      <c r="AX154" s="11">
        <v>1.7320799567983691</v>
      </c>
      <c r="AY154" s="124">
        <f t="shared" si="33"/>
        <v>3.5706386468555854E-5</v>
      </c>
      <c r="AZ154" s="17">
        <v>7.6563570735546621E-2</v>
      </c>
      <c r="BA154" s="208">
        <v>13.586</v>
      </c>
      <c r="BB154" s="209">
        <v>9.7000000000000003E-2</v>
      </c>
      <c r="BC154" s="25">
        <v>474.08912822822788</v>
      </c>
      <c r="BD154" s="11">
        <v>1.7207908212612273</v>
      </c>
      <c r="BE154" s="10">
        <v>4.516081679781233E-2</v>
      </c>
      <c r="BF154" s="11">
        <v>3.105523737293657</v>
      </c>
      <c r="BG154" s="10">
        <v>1.3134183108887443E-2</v>
      </c>
      <c r="BH154" s="11">
        <v>3.3759010488872834</v>
      </c>
      <c r="BI154" s="63">
        <v>2.1093080192267077E-3</v>
      </c>
      <c r="BJ154" s="11">
        <v>1.7207908212612273</v>
      </c>
      <c r="BL154" s="13">
        <f t="shared" si="34"/>
        <v>2.1125145594045325E-3</v>
      </c>
      <c r="BM154" s="63">
        <f t="shared" si="35"/>
        <v>3.3297716948821332E-5</v>
      </c>
      <c r="BN154" s="12">
        <v>2.6799196869624699E-2</v>
      </c>
      <c r="BO154" s="3">
        <v>6.0449244475661544E-3</v>
      </c>
      <c r="BP154" s="3">
        <v>0.83599999999999997</v>
      </c>
      <c r="BQ154" s="6">
        <v>0</v>
      </c>
      <c r="BR154" s="3">
        <v>0.13849884156746564</v>
      </c>
    </row>
    <row r="155" spans="1:150" s="3" customFormat="1" ht="14.1" customHeight="1">
      <c r="A155" s="174" t="s">
        <v>124</v>
      </c>
      <c r="B155" s="8">
        <v>2.8386651772266611E-3</v>
      </c>
      <c r="C155" s="26">
        <v>44.753085248958548</v>
      </c>
      <c r="D155" s="10">
        <v>5.0828273750338868E-2</v>
      </c>
      <c r="E155" s="11">
        <v>6.1715812770379914</v>
      </c>
      <c r="F155" s="12">
        <v>0.11780202791299123</v>
      </c>
      <c r="G155" s="11">
        <v>7.7990450130487874</v>
      </c>
      <c r="H155" s="13">
        <v>4.8775777918214098E-3</v>
      </c>
      <c r="I155" s="11">
        <v>4.0438700321798384</v>
      </c>
      <c r="J155" s="15">
        <v>0.5718625369949859</v>
      </c>
      <c r="K155" s="16">
        <v>183.50367116953601</v>
      </c>
      <c r="L155" s="16">
        <v>55.525061355031305</v>
      </c>
      <c r="M155" s="14">
        <v>3.0609552108973125E-4</v>
      </c>
      <c r="N155" s="17">
        <v>0.33688122328709602</v>
      </c>
      <c r="O155" s="18">
        <v>3.6258851018108516E-2</v>
      </c>
      <c r="P155" s="12">
        <v>0.312568070241798</v>
      </c>
      <c r="Q155" s="14"/>
      <c r="R155" s="136">
        <f t="shared" si="32"/>
        <v>8.9693446243298558E-2</v>
      </c>
      <c r="S155" s="20">
        <v>13.108133647962479</v>
      </c>
      <c r="T155" s="21">
        <v>0.54174814547233641</v>
      </c>
      <c r="U155" s="244">
        <v>13.862346592910228</v>
      </c>
      <c r="V155" s="245">
        <v>0.4558118239577949</v>
      </c>
      <c r="W155" s="256">
        <v>13.762376105133498</v>
      </c>
      <c r="X155" s="258">
        <v>0.45597779885190776</v>
      </c>
      <c r="Y155" s="20">
        <v>13.713587418562959</v>
      </c>
      <c r="Z155" s="21">
        <v>0.48326984266395923</v>
      </c>
      <c r="AA155" s="20" t="e">
        <v>#NUM!</v>
      </c>
      <c r="AB155" s="21" t="e">
        <v>#NUM!</v>
      </c>
      <c r="AC155" s="20">
        <v>1.1434833388762962</v>
      </c>
      <c r="AD155" s="21">
        <v>6.8163659859592904</v>
      </c>
      <c r="AE155" s="20">
        <v>14.726222882250251</v>
      </c>
      <c r="AF155" s="21">
        <v>1.6933736902069609</v>
      </c>
      <c r="AG155" s="20">
        <v>-139.18306333984177</v>
      </c>
      <c r="AH155" s="21">
        <v>184.93665854745123</v>
      </c>
      <c r="AI155" s="23" t="e">
        <v>#NUM!</v>
      </c>
      <c r="AJ155" s="24">
        <v>7.2884535588824129E-4</v>
      </c>
      <c r="AK155" s="11">
        <v>11.503225624500802</v>
      </c>
      <c r="AL155" s="25">
        <v>465.23290039618911</v>
      </c>
      <c r="AM155" s="11">
        <v>3.2915191994609794</v>
      </c>
      <c r="AN155" s="10">
        <v>5.0828273750338868E-2</v>
      </c>
      <c r="AO155" s="11">
        <v>6.1715812770379914</v>
      </c>
      <c r="AP155" s="25">
        <v>491.28750967997877</v>
      </c>
      <c r="AQ155" s="11">
        <v>4.1371193018966164</v>
      </c>
      <c r="AR155" s="12">
        <v>6.828064499000551E-3</v>
      </c>
      <c r="AS155" s="11">
        <v>308.38077429445792</v>
      </c>
      <c r="AT155" s="123">
        <f t="shared" si="31"/>
        <v>2.1056438171342898E-2</v>
      </c>
      <c r="AU155" s="10">
        <v>1.9162985310484531E-3</v>
      </c>
      <c r="AV155" s="11">
        <v>308.40852405627106</v>
      </c>
      <c r="AW155" s="63">
        <v>2.0354679903248365E-3</v>
      </c>
      <c r="AX155" s="11">
        <v>4.1371193018966164</v>
      </c>
      <c r="AY155" s="124">
        <f t="shared" si="33"/>
        <v>8.4209739111655959E-5</v>
      </c>
      <c r="AZ155" s="17">
        <v>1.3414412959421878E-2</v>
      </c>
      <c r="BA155" s="208">
        <v>13.701000000000001</v>
      </c>
      <c r="BB155" s="209">
        <v>0.20399999999999999</v>
      </c>
      <c r="BC155" s="25">
        <v>469.57514638249529</v>
      </c>
      <c r="BD155" s="11">
        <v>3.5277717274964133</v>
      </c>
      <c r="BE155" s="10">
        <v>4.3495224540611249E-2</v>
      </c>
      <c r="BF155" s="11">
        <v>7.4695049296051952</v>
      </c>
      <c r="BG155" s="10">
        <v>1.2771377714216771E-2</v>
      </c>
      <c r="BH155" s="11">
        <v>8.0419249276352858</v>
      </c>
      <c r="BI155" s="63">
        <v>2.1295845994060425E-3</v>
      </c>
      <c r="BJ155" s="11">
        <v>3.5277717274964133</v>
      </c>
      <c r="BL155" s="13">
        <f t="shared" si="34"/>
        <v>2.1373193573379634E-3</v>
      </c>
      <c r="BM155" s="63">
        <f t="shared" si="35"/>
        <v>7.0741026126919238E-5</v>
      </c>
      <c r="BN155" s="12">
        <v>6.828064499000551E-3</v>
      </c>
      <c r="BO155" s="3">
        <v>2.1056438171342898E-2</v>
      </c>
      <c r="BP155" s="3">
        <v>0.83599999999999997</v>
      </c>
      <c r="BQ155" s="6">
        <v>0</v>
      </c>
      <c r="BR155" s="3">
        <v>8.9693446243298558E-2</v>
      </c>
    </row>
    <row r="156" spans="1:150" s="44" customFormat="1" ht="14.1" customHeight="1">
      <c r="A156" s="174" t="s">
        <v>125</v>
      </c>
      <c r="B156" s="27">
        <v>1.6792562686806082E-3</v>
      </c>
      <c r="C156" s="45">
        <v>38.427185482090209</v>
      </c>
      <c r="D156" s="29">
        <v>4.417653323770853E-2</v>
      </c>
      <c r="E156" s="30">
        <v>4.1884442183086685</v>
      </c>
      <c r="F156" s="31">
        <v>9.8661498792597724E-2</v>
      </c>
      <c r="G156" s="30">
        <v>5.4542396085136398</v>
      </c>
      <c r="H156" s="32">
        <v>4.4857539515256901E-3</v>
      </c>
      <c r="I156" s="30">
        <v>4.6035158012450328</v>
      </c>
      <c r="J156" s="34">
        <v>-0.26940259550732487</v>
      </c>
      <c r="K156" s="35">
        <v>475.11344448596799</v>
      </c>
      <c r="L156" s="35">
        <v>128.82188022338855</v>
      </c>
      <c r="M156" s="33">
        <v>-1.4419807749462051E-4</v>
      </c>
      <c r="N156" s="36">
        <v>0.85846688697212492</v>
      </c>
      <c r="O156" s="37">
        <v>9.0102017143241897E-2</v>
      </c>
      <c r="P156" s="31">
        <v>0.28008679572251199</v>
      </c>
      <c r="Q156" s="33"/>
      <c r="R156" s="136">
        <f t="shared" si="32"/>
        <v>8.0372732685590392E-2</v>
      </c>
      <c r="S156" s="39">
        <v>13.085744631199461</v>
      </c>
      <c r="T156" s="40">
        <v>0.27967109047457211</v>
      </c>
      <c r="U156" s="244">
        <v>13.646464907602015</v>
      </c>
      <c r="V156" s="245">
        <v>0.23854543840496673</v>
      </c>
      <c r="W156" s="256">
        <v>13.545495934927704</v>
      </c>
      <c r="X156" s="258">
        <v>0.23764430845028303</v>
      </c>
      <c r="Y156" s="39">
        <v>13.445004936458831</v>
      </c>
      <c r="Z156" s="40">
        <v>0.24843675736465259</v>
      </c>
      <c r="AA156" s="39" t="e">
        <v>#NUM!</v>
      </c>
      <c r="AB156" s="40" t="e">
        <v>#NUM!</v>
      </c>
      <c r="AC156" s="39">
        <v>5.1222663676478408</v>
      </c>
      <c r="AD156" s="40">
        <v>3.7813345870700972</v>
      </c>
      <c r="AE156" s="39">
        <v>15.772481143865919</v>
      </c>
      <c r="AF156" s="40">
        <v>1.1635508956960989</v>
      </c>
      <c r="AG156" s="39">
        <v>-325.76887355146897</v>
      </c>
      <c r="AH156" s="40">
        <v>119.23342551785159</v>
      </c>
      <c r="AI156" s="41" t="e">
        <v>#NUM!</v>
      </c>
      <c r="AJ156" s="42">
        <v>7.8064805179733909E-4</v>
      </c>
      <c r="AK156" s="30">
        <v>7.3799735679801568</v>
      </c>
      <c r="AL156" s="43">
        <v>476.68925557135174</v>
      </c>
      <c r="AM156" s="30">
        <v>1.7400791354987597</v>
      </c>
      <c r="AN156" s="29">
        <v>4.417653323770853E-2</v>
      </c>
      <c r="AO156" s="30">
        <v>4.1884442183086685</v>
      </c>
      <c r="AP156" s="43">
        <v>492.12893151168697</v>
      </c>
      <c r="AQ156" s="30">
        <v>2.1393894671419837</v>
      </c>
      <c r="AR156" s="31">
        <v>1.8514137227788736E-2</v>
      </c>
      <c r="AS156" s="30">
        <v>55.948601263886964</v>
      </c>
      <c r="AT156" s="123">
        <f t="shared" si="31"/>
        <v>1.0358400815024376E-2</v>
      </c>
      <c r="AU156" s="29">
        <v>5.1871147528884699E-3</v>
      </c>
      <c r="AV156" s="30">
        <v>55.989489823336775</v>
      </c>
      <c r="AW156" s="90">
        <v>2.0319878307667677E-3</v>
      </c>
      <c r="AX156" s="30">
        <v>2.1393894671419837</v>
      </c>
      <c r="AY156" s="124">
        <f t="shared" si="33"/>
        <v>4.3472133625031104E-5</v>
      </c>
      <c r="AZ156" s="36">
        <v>3.8210554764695724E-2</v>
      </c>
      <c r="BA156" s="210">
        <v>13.444000000000001</v>
      </c>
      <c r="BB156" s="211">
        <v>0.10100000000000001</v>
      </c>
      <c r="BC156" s="43">
        <v>478.96553752727533</v>
      </c>
      <c r="BD156" s="30">
        <v>1.8497272812682863</v>
      </c>
      <c r="BE156" s="29">
        <v>4.0393108688586969E-2</v>
      </c>
      <c r="BF156" s="30">
        <v>4.6409194341362499</v>
      </c>
      <c r="BG156" s="29">
        <v>1.1627980281702865E-2</v>
      </c>
      <c r="BH156" s="30">
        <v>4.9446442810622893</v>
      </c>
      <c r="BI156" s="90">
        <v>2.0878328849349703E-3</v>
      </c>
      <c r="BJ156" s="30">
        <v>1.8497272812682863</v>
      </c>
      <c r="BK156" s="3"/>
      <c r="BL156" s="13">
        <f t="shared" si="34"/>
        <v>2.103602113137315E-3</v>
      </c>
      <c r="BM156" s="63">
        <f t="shared" si="35"/>
        <v>3.6867842175603016E-5</v>
      </c>
      <c r="BN156" s="31">
        <v>1.8514137227788736E-2</v>
      </c>
      <c r="BO156" s="3">
        <v>1.0358400815024376E-2</v>
      </c>
      <c r="BP156" s="3">
        <v>0.83599999999999997</v>
      </c>
      <c r="BQ156" s="6">
        <v>0</v>
      </c>
      <c r="BR156" s="3">
        <v>8.0372732685590392E-2</v>
      </c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</row>
    <row r="157" spans="1:150" s="3" customFormat="1" ht="14.1" customHeight="1">
      <c r="A157" s="175" t="s">
        <v>126</v>
      </c>
      <c r="B157" s="46">
        <v>8.4475799577503341E-4</v>
      </c>
      <c r="C157" s="47">
        <v>57.747218041375781</v>
      </c>
      <c r="D157" s="48">
        <v>4.7424791432932926E-2</v>
      </c>
      <c r="E157" s="49">
        <v>4.2882186034958325</v>
      </c>
      <c r="F157" s="50">
        <v>0.12595055407599759</v>
      </c>
      <c r="G157" s="49">
        <v>5.2788094767978899</v>
      </c>
      <c r="H157" s="51">
        <v>5.1689729936850075E-3</v>
      </c>
      <c r="I157" s="49">
        <v>1.2850555410024092</v>
      </c>
      <c r="J157" s="53">
        <v>0.14122427303147447</v>
      </c>
      <c r="K157" s="54">
        <v>352.89537707642802</v>
      </c>
      <c r="L157" s="54">
        <v>112.38891195926901</v>
      </c>
      <c r="M157" s="52">
        <v>7.5591600397834695E-5</v>
      </c>
      <c r="N157" s="55">
        <v>0.64633448103262192</v>
      </c>
      <c r="O157" s="56">
        <v>8.0405835550309057E-2</v>
      </c>
      <c r="P157" s="50">
        <v>0.32898630471087498</v>
      </c>
      <c r="Q157" s="52"/>
      <c r="R157" s="137">
        <f t="shared" si="32"/>
        <v>9.4404765699642387E-2</v>
      </c>
      <c r="S157" s="58">
        <v>13.532730634690658</v>
      </c>
      <c r="T157" s="59">
        <v>0.14979233051733271</v>
      </c>
      <c r="U157" s="246">
        <v>13.829559536231107</v>
      </c>
      <c r="V157" s="247">
        <v>9.4136264458023963E-2</v>
      </c>
      <c r="W157" s="259">
        <v>13.730103716626992</v>
      </c>
      <c r="X157" s="260">
        <v>9.0670808097436259E-2</v>
      </c>
      <c r="Y157" s="58">
        <v>13.601735518772534</v>
      </c>
      <c r="Z157" s="59">
        <v>9.9761178772688128E-2</v>
      </c>
      <c r="AA157" s="58">
        <v>-726.88183728419972</v>
      </c>
      <c r="AB157" s="59">
        <v>618.93963516558779</v>
      </c>
      <c r="AC157" s="58">
        <v>12.240928459072952</v>
      </c>
      <c r="AD157" s="59">
        <v>2.5530157142013468</v>
      </c>
      <c r="AE157" s="58">
        <v>16.133008605193002</v>
      </c>
      <c r="AF157" s="59">
        <v>1.1053951058007674</v>
      </c>
      <c r="AG157" s="58">
        <v>-427.31484624408813</v>
      </c>
      <c r="AH157" s="59">
        <v>133.73373578363268</v>
      </c>
      <c r="AI157" s="60">
        <v>101.97075433885216</v>
      </c>
      <c r="AJ157" s="61">
        <v>7.9849923164698744E-4</v>
      </c>
      <c r="AK157" s="49">
        <v>6.854495302235021</v>
      </c>
      <c r="AL157" s="62">
        <v>468.34732570423324</v>
      </c>
      <c r="AM157" s="49">
        <v>0.60853413802849377</v>
      </c>
      <c r="AN157" s="48">
        <v>4.7424791432932926E-2</v>
      </c>
      <c r="AO157" s="49">
        <v>4.2882186034958325</v>
      </c>
      <c r="AP157" s="62">
        <v>475.85741252285391</v>
      </c>
      <c r="AQ157" s="49">
        <v>1.108051408556411</v>
      </c>
      <c r="AR157" s="50">
        <v>3.4771787330691646E-2</v>
      </c>
      <c r="AS157" s="49">
        <v>22.161973485685532</v>
      </c>
      <c r="AT157" s="123">
        <f t="shared" si="31"/>
        <v>7.7061142887268437E-3</v>
      </c>
      <c r="AU157" s="48">
        <v>1.0075148376354247E-2</v>
      </c>
      <c r="AV157" s="49">
        <v>22.189656299822051</v>
      </c>
      <c r="AW157" s="64">
        <v>2.1014698388290278E-3</v>
      </c>
      <c r="AX157" s="49">
        <v>1.108051408556411</v>
      </c>
      <c r="AY157" s="124">
        <f t="shared" si="33"/>
        <v>2.3285366149533183E-5</v>
      </c>
      <c r="AZ157" s="55">
        <v>4.9935492176383871E-2</v>
      </c>
      <c r="BA157" s="212">
        <v>13.614000000000001</v>
      </c>
      <c r="BB157" s="213">
        <v>0.04</v>
      </c>
      <c r="BC157" s="62">
        <v>473.44073828429413</v>
      </c>
      <c r="BD157" s="49">
        <v>0.73421852788125963</v>
      </c>
      <c r="BE157" s="48">
        <v>3.8843403251091035E-2</v>
      </c>
      <c r="BF157" s="49">
        <v>5.0990277873715462</v>
      </c>
      <c r="BG157" s="48">
        <v>1.1312352332984908E-2</v>
      </c>
      <c r="BH157" s="49">
        <v>5.391968194355977</v>
      </c>
      <c r="BI157" s="64">
        <v>2.1121967738220171E-3</v>
      </c>
      <c r="BJ157" s="49">
        <v>0.73421852788125963</v>
      </c>
      <c r="BL157" s="13">
        <f t="shared" si="34"/>
        <v>2.1323020632950662E-3</v>
      </c>
      <c r="BM157" s="63">
        <f t="shared" si="35"/>
        <v>1.4066395929823727E-5</v>
      </c>
      <c r="BN157" s="50">
        <v>3.4771787330691646E-2</v>
      </c>
      <c r="BO157" s="3">
        <v>7.7061142887268437E-3</v>
      </c>
      <c r="BP157" s="3">
        <v>0.83599999999999997</v>
      </c>
      <c r="BQ157" s="6">
        <v>0</v>
      </c>
      <c r="BR157" s="3">
        <v>9.4404765699642387E-2</v>
      </c>
    </row>
    <row r="158" spans="1:150" s="3" customFormat="1" ht="14.1" customHeight="1">
      <c r="A158" s="176"/>
      <c r="Q158" s="148" t="s">
        <v>395</v>
      </c>
      <c r="R158" s="242">
        <f>MEDIAN(R142:R157)</f>
        <v>0.10226816497039604</v>
      </c>
      <c r="T158" s="4"/>
      <c r="U158" s="242">
        <f>MEDIAN(U142:U157)</f>
        <v>13.646464907602015</v>
      </c>
      <c r="V158" s="243"/>
      <c r="W158" s="149">
        <f>MEDIAN(W142:W157)</f>
        <v>13.567074864223848</v>
      </c>
      <c r="X158" s="163"/>
      <c r="Y158" s="150"/>
      <c r="Z158" s="150"/>
      <c r="AA158" s="150"/>
      <c r="AB158" s="150"/>
      <c r="AC158" s="150"/>
      <c r="AD158" s="150"/>
      <c r="AE158" s="150"/>
      <c r="AF158" s="150"/>
      <c r="AG158" s="150"/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1"/>
      <c r="AU158" s="150"/>
      <c r="AV158" s="150"/>
      <c r="AW158" s="150"/>
      <c r="AX158" s="150"/>
      <c r="AY158" s="150"/>
      <c r="AZ158" s="150"/>
      <c r="BA158" s="165"/>
      <c r="BB158" s="203"/>
      <c r="BK158" s="6"/>
      <c r="BQ158" s="6"/>
    </row>
    <row r="159" spans="1:150" s="3" customFormat="1" ht="14.1" customHeight="1">
      <c r="A159" s="176"/>
      <c r="P159" s="148"/>
      <c r="R159" s="187"/>
      <c r="S159" s="176"/>
      <c r="T159" s="131"/>
      <c r="U159" s="187"/>
      <c r="V159" s="188"/>
      <c r="W159" s="187"/>
      <c r="X159" s="189"/>
      <c r="Y159" s="150"/>
      <c r="Z159" s="150"/>
      <c r="AA159" s="150"/>
      <c r="AB159" s="150"/>
      <c r="AC159" s="150"/>
      <c r="AD159" s="150"/>
      <c r="AE159" s="150"/>
      <c r="AF159" s="150"/>
      <c r="AG159" s="150"/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1"/>
      <c r="AU159" s="150"/>
      <c r="AV159" s="150"/>
      <c r="AW159" s="150"/>
      <c r="AX159" s="150"/>
      <c r="AY159" s="150"/>
      <c r="AZ159" s="150"/>
      <c r="BA159" s="165"/>
      <c r="BB159" s="203"/>
      <c r="BK159" s="6"/>
      <c r="BQ159" s="6"/>
    </row>
    <row r="160" spans="1:150" s="3" customFormat="1" ht="14.1" customHeight="1">
      <c r="A160" s="169" t="s">
        <v>361</v>
      </c>
      <c r="P160" s="144" t="s">
        <v>396</v>
      </c>
      <c r="Q160" s="145"/>
      <c r="R160" s="146">
        <v>3.4242424242424248</v>
      </c>
      <c r="S160" s="4"/>
      <c r="T160" s="5"/>
      <c r="U160" s="190"/>
      <c r="V160" s="190"/>
      <c r="W160" s="131"/>
      <c r="X160" s="164"/>
      <c r="Y160" s="4"/>
      <c r="Z160" s="5"/>
      <c r="AA160" s="4"/>
      <c r="AB160" s="4"/>
      <c r="AC160" s="4"/>
      <c r="AD160" s="4"/>
      <c r="AE160" s="4"/>
      <c r="AF160" s="4"/>
      <c r="AG160" s="4"/>
      <c r="AH160" s="4"/>
      <c r="AL160" s="65"/>
      <c r="AT160" s="123"/>
      <c r="BA160" s="199"/>
      <c r="BB160" s="200"/>
      <c r="BK160" s="6"/>
      <c r="BP160" s="6"/>
      <c r="BQ160" s="6"/>
    </row>
    <row r="161" spans="1:150" s="6" customFormat="1" ht="57.95" customHeight="1">
      <c r="A161" s="170" t="s">
        <v>0</v>
      </c>
      <c r="B161" s="7" t="s">
        <v>1</v>
      </c>
      <c r="C161" s="112" t="s">
        <v>2</v>
      </c>
      <c r="D161" s="111" t="s">
        <v>3</v>
      </c>
      <c r="E161" s="112" t="s">
        <v>2</v>
      </c>
      <c r="F161" s="111" t="s">
        <v>4</v>
      </c>
      <c r="G161" s="112" t="s">
        <v>2</v>
      </c>
      <c r="H161" s="111" t="s">
        <v>5</v>
      </c>
      <c r="I161" s="112" t="s">
        <v>2</v>
      </c>
      <c r="J161" s="115" t="s">
        <v>374</v>
      </c>
      <c r="K161" s="112" t="s">
        <v>7</v>
      </c>
      <c r="L161" s="112" t="s">
        <v>8</v>
      </c>
      <c r="M161" s="112" t="s">
        <v>6</v>
      </c>
      <c r="N161" s="112" t="s">
        <v>375</v>
      </c>
      <c r="O161" s="112" t="s">
        <v>376</v>
      </c>
      <c r="P161" s="111" t="s">
        <v>9</v>
      </c>
      <c r="Q161" s="112" t="s">
        <v>2</v>
      </c>
      <c r="R161" s="143" t="s">
        <v>397</v>
      </c>
      <c r="S161" s="133" t="s">
        <v>10</v>
      </c>
      <c r="T161" s="193" t="s">
        <v>399</v>
      </c>
      <c r="U161" s="125" t="s">
        <v>398</v>
      </c>
      <c r="V161" s="234" t="s">
        <v>399</v>
      </c>
      <c r="W161" s="128" t="s">
        <v>11</v>
      </c>
      <c r="X161" s="128" t="s">
        <v>399</v>
      </c>
      <c r="Y161" s="275" t="s">
        <v>12</v>
      </c>
      <c r="Z161" s="276"/>
      <c r="AA161" s="275" t="s">
        <v>13</v>
      </c>
      <c r="AB161" s="276"/>
      <c r="AC161" s="275" t="s">
        <v>14</v>
      </c>
      <c r="AD161" s="276"/>
      <c r="AE161" s="275" t="s">
        <v>15</v>
      </c>
      <c r="AF161" s="276"/>
      <c r="AG161" s="275" t="s">
        <v>16</v>
      </c>
      <c r="AH161" s="276"/>
      <c r="AI161" s="112" t="s">
        <v>17</v>
      </c>
      <c r="AJ161" s="111" t="s">
        <v>377</v>
      </c>
      <c r="AK161" s="112" t="s">
        <v>2</v>
      </c>
      <c r="AL161" s="116"/>
      <c r="AM161" s="111" t="s">
        <v>18</v>
      </c>
      <c r="AN161" s="112" t="s">
        <v>2</v>
      </c>
      <c r="AO161" s="111" t="s">
        <v>19</v>
      </c>
      <c r="AP161" s="111" t="s">
        <v>378</v>
      </c>
      <c r="AQ161" s="112" t="s">
        <v>2</v>
      </c>
      <c r="AR161" s="111" t="s">
        <v>379</v>
      </c>
      <c r="AS161" s="112" t="s">
        <v>2</v>
      </c>
      <c r="AT161" s="123"/>
      <c r="AU161" s="111" t="s">
        <v>380</v>
      </c>
      <c r="AV161" s="112" t="s">
        <v>2</v>
      </c>
      <c r="AW161" s="111" t="s">
        <v>381</v>
      </c>
      <c r="AX161" s="112" t="s">
        <v>2</v>
      </c>
      <c r="AY161" s="112"/>
      <c r="AZ161" s="112" t="s">
        <v>20</v>
      </c>
      <c r="BA161" s="277" t="s">
        <v>400</v>
      </c>
      <c r="BB161" s="278"/>
      <c r="BC161" s="111" t="s">
        <v>382</v>
      </c>
      <c r="BD161" s="112" t="s">
        <v>2</v>
      </c>
      <c r="BE161" s="111" t="s">
        <v>383</v>
      </c>
      <c r="BF161" s="112" t="s">
        <v>2</v>
      </c>
      <c r="BG161" s="111" t="s">
        <v>384</v>
      </c>
      <c r="BH161" s="112" t="s">
        <v>2</v>
      </c>
      <c r="BI161" s="111" t="s">
        <v>385</v>
      </c>
      <c r="BJ161" s="112" t="s">
        <v>2</v>
      </c>
      <c r="BL161" s="111" t="s">
        <v>393</v>
      </c>
      <c r="BN161" s="111" t="s">
        <v>379</v>
      </c>
      <c r="BP161" s="3"/>
      <c r="BR161" s="6">
        <v>3.4242424242424248</v>
      </c>
    </row>
    <row r="162" spans="1:150" s="3" customFormat="1" ht="14.1" customHeight="1">
      <c r="A162" s="174" t="s">
        <v>51</v>
      </c>
      <c r="B162" s="8">
        <v>8.4005049725893247E-3</v>
      </c>
      <c r="C162" s="26">
        <v>30.277511822048492</v>
      </c>
      <c r="D162" s="10">
        <v>5.36141735294446E-2</v>
      </c>
      <c r="E162" s="11">
        <v>9.6260445726595751</v>
      </c>
      <c r="F162" s="12">
        <v>0.28584713554710295</v>
      </c>
      <c r="G162" s="11">
        <v>8.1815138899671354</v>
      </c>
      <c r="H162" s="13">
        <v>4.7409580647571189E-3</v>
      </c>
      <c r="I162" s="11">
        <v>2.9320953638038763</v>
      </c>
      <c r="J162" s="15">
        <v>0.92395345266996121</v>
      </c>
      <c r="K162" s="16">
        <v>124.54256043064299</v>
      </c>
      <c r="L162" s="16">
        <v>106.27870304916148</v>
      </c>
      <c r="M162" s="14">
        <v>4.9456350411545701E-4</v>
      </c>
      <c r="N162" s="17">
        <v>0.23177796372807724</v>
      </c>
      <c r="O162" s="18">
        <v>6.3010793563360229E-2</v>
      </c>
      <c r="P162" s="12">
        <v>0.88151311383165998</v>
      </c>
      <c r="Q162" s="19">
        <v>0.31628148562915298</v>
      </c>
      <c r="R162" s="135">
        <f t="shared" ref="R162:R176" si="36">P162/R$160</f>
        <v>0.25743303324287409</v>
      </c>
      <c r="S162" s="20">
        <v>11.87323986606725</v>
      </c>
      <c r="T162" s="22">
        <v>0.73738313206055817</v>
      </c>
      <c r="U162" s="244">
        <v>13.235552845133949</v>
      </c>
      <c r="V162" s="245">
        <v>0.43625450331865351</v>
      </c>
      <c r="W162" s="256">
        <v>13.951129392102418</v>
      </c>
      <c r="X162" s="257">
        <v>0.37685197134532489</v>
      </c>
      <c r="Y162" s="20">
        <v>14.042412848957465</v>
      </c>
      <c r="Z162" s="21">
        <v>0.46859584891567724</v>
      </c>
      <c r="AA162" s="20">
        <v>1469.9860086606579</v>
      </c>
      <c r="AB162" s="21">
        <v>311.66804306331738</v>
      </c>
      <c r="AC162" s="20">
        <v>-1.9262886479514711</v>
      </c>
      <c r="AD162" s="21">
        <v>-4.9258812726576249</v>
      </c>
      <c r="AE162" s="20">
        <v>13.370561555562023</v>
      </c>
      <c r="AF162" s="21">
        <v>1.3353288904171858</v>
      </c>
      <c r="AG162" s="20">
        <v>261.283370848647</v>
      </c>
      <c r="AH162" s="21">
        <v>416.86080760391712</v>
      </c>
      <c r="AI162" s="23">
        <v>99.280221138511422</v>
      </c>
      <c r="AJ162" s="24">
        <v>6.6172737798431136E-4</v>
      </c>
      <c r="AK162" s="16">
        <v>9.9903852152227142</v>
      </c>
      <c r="AL162" s="17">
        <v>1.9839136757045739</v>
      </c>
      <c r="AM162" s="25">
        <v>457.30661048786754</v>
      </c>
      <c r="AN162" s="11">
        <v>2.6216254947994244</v>
      </c>
      <c r="AO162" s="10">
        <v>5.36141735294446E-2</v>
      </c>
      <c r="AP162" s="25">
        <v>542.43655962555704</v>
      </c>
      <c r="AQ162" s="11">
        <v>6.2161837743052288</v>
      </c>
      <c r="AR162" s="12">
        <v>9.2126072718948862E-2</v>
      </c>
      <c r="AS162" s="11">
        <v>16.418015912553223</v>
      </c>
      <c r="AT162" s="123">
        <f t="shared" si="31"/>
        <v>1.5125273278607378E-2</v>
      </c>
      <c r="AU162" s="10">
        <v>2.341719539563681E-2</v>
      </c>
      <c r="AV162" s="11">
        <v>17.555403362520224</v>
      </c>
      <c r="AW162" s="13">
        <v>1.8435335566066896E-3</v>
      </c>
      <c r="AX162" s="11">
        <v>6.2161837743052288</v>
      </c>
      <c r="AY162" s="124">
        <f t="shared" ref="AY162:AY176" si="37">AW162/100*AX162</f>
        <v>1.1459743381965715E-4</v>
      </c>
      <c r="AZ162" s="17">
        <v>0.35408948720463029</v>
      </c>
      <c r="BA162" s="206">
        <v>13.94</v>
      </c>
      <c r="BB162" s="207">
        <v>0.91</v>
      </c>
      <c r="BC162" s="25">
        <v>458.56759760826566</v>
      </c>
      <c r="BD162" s="11">
        <v>3.3406396556551381</v>
      </c>
      <c r="BE162" s="10">
        <v>5.1455396561944727E-2</v>
      </c>
      <c r="BF162" s="11">
        <v>18.151543572606297</v>
      </c>
      <c r="BG162" s="10">
        <v>1.5471372410445812E-2</v>
      </c>
      <c r="BH162" s="11">
        <v>19.595247315308708</v>
      </c>
      <c r="BI162" s="63">
        <v>2.1807035761263194E-3</v>
      </c>
      <c r="BJ162" s="11">
        <v>3.3406396556551381</v>
      </c>
      <c r="BL162" s="13">
        <f t="shared" ref="BL162:BL176" si="38">EXP(1000000*$BL$2*W162)-1</f>
        <v>2.1666647830302921E-3</v>
      </c>
      <c r="BM162" s="63">
        <f t="shared" ref="BM162:BM176" si="39">EXP(1000000*$BL$2*X162)-1</f>
        <v>5.8464977010785901E-5</v>
      </c>
      <c r="BN162" s="12">
        <v>9.2126072718948862E-2</v>
      </c>
      <c r="BO162" s="3">
        <v>1.5125273278607378E-2</v>
      </c>
      <c r="BP162" s="3">
        <v>0.83699999999999997</v>
      </c>
      <c r="BQ162" s="6">
        <v>0</v>
      </c>
      <c r="BR162" s="3">
        <v>0.25743303324287409</v>
      </c>
    </row>
    <row r="163" spans="1:150" s="44" customFormat="1" ht="14.1" customHeight="1">
      <c r="A163" s="174" t="s">
        <v>52</v>
      </c>
      <c r="B163" s="27">
        <v>-7.5585751242320779E-4</v>
      </c>
      <c r="C163" s="45">
        <v>100.0377856417757</v>
      </c>
      <c r="D163" s="29">
        <v>5.2326365450298964E-2</v>
      </c>
      <c r="E163" s="30">
        <v>10.064241752705563</v>
      </c>
      <c r="F163" s="31">
        <v>0.19632491861316231</v>
      </c>
      <c r="G163" s="30">
        <v>9.912317130451429</v>
      </c>
      <c r="H163" s="32">
        <v>4.4830528816209381E-3</v>
      </c>
      <c r="I163" s="30">
        <v>2.9332425222288983</v>
      </c>
      <c r="J163" s="34">
        <v>0.76282751705375795</v>
      </c>
      <c r="K163" s="35">
        <v>126.001443261186</v>
      </c>
      <c r="L163" s="35">
        <v>62.869225400806613</v>
      </c>
      <c r="M163" s="33">
        <v>4.0829317255497715E-4</v>
      </c>
      <c r="N163" s="36">
        <v>0.22196584080489967</v>
      </c>
      <c r="O163" s="37">
        <v>4.077923792340786E-2</v>
      </c>
      <c r="P163" s="31">
        <v>0.51542195198837704</v>
      </c>
      <c r="Q163" s="38">
        <v>0.34371936215430898</v>
      </c>
      <c r="R163" s="136">
        <f t="shared" si="36"/>
        <v>0.15052145500545522</v>
      </c>
      <c r="S163" s="39">
        <v>13.495742321899893</v>
      </c>
      <c r="T163" s="40">
        <v>0.4846274004868929</v>
      </c>
      <c r="U163" s="244">
        <v>13.027895365317791</v>
      </c>
      <c r="V163" s="245">
        <v>0.46669903425687403</v>
      </c>
      <c r="W163" s="256">
        <v>13.206590955831594</v>
      </c>
      <c r="X163" s="258">
        <v>0.44622724576985717</v>
      </c>
      <c r="Y163" s="39">
        <v>13.083951870515467</v>
      </c>
      <c r="Z163" s="40">
        <v>0.49964261530041404</v>
      </c>
      <c r="AA163" s="39">
        <v>716.50267848049373</v>
      </c>
      <c r="AB163" s="40">
        <v>401.53520429052207</v>
      </c>
      <c r="AC163" s="39">
        <v>18.266249542816304</v>
      </c>
      <c r="AD163" s="40">
        <v>3.0381621997500496</v>
      </c>
      <c r="AE163" s="39">
        <v>14.627443718509562</v>
      </c>
      <c r="AF163" s="40">
        <v>1.8961735447048735</v>
      </c>
      <c r="AG163" s="39">
        <v>-424.52366736360125</v>
      </c>
      <c r="AH163" s="40">
        <v>377.41833319724429</v>
      </c>
      <c r="AI163" s="41">
        <v>98.217314433320425</v>
      </c>
      <c r="AJ163" s="42">
        <v>7.2395470677322216E-4</v>
      </c>
      <c r="AK163" s="35">
        <v>12.96781438722434</v>
      </c>
      <c r="AL163" s="36">
        <v>1.7788608370514769</v>
      </c>
      <c r="AM163" s="43">
        <v>483.90144708671346</v>
      </c>
      <c r="AN163" s="30">
        <v>3.3138270590259666</v>
      </c>
      <c r="AO163" s="29">
        <v>5.2326365450298964E-2</v>
      </c>
      <c r="AP163" s="43">
        <v>477.16298309694673</v>
      </c>
      <c r="AQ163" s="30">
        <v>3.5947253304074791</v>
      </c>
      <c r="AR163" s="31">
        <v>6.324569550470277E-2</v>
      </c>
      <c r="AS163" s="30">
        <v>18.90685059089429</v>
      </c>
      <c r="AT163" s="123">
        <f t="shared" si="31"/>
        <v>1.1957769154246099E-2</v>
      </c>
      <c r="AU163" s="29">
        <v>1.8275341560635441E-2</v>
      </c>
      <c r="AV163" s="30">
        <v>19.24554622419101</v>
      </c>
      <c r="AW163" s="32">
        <v>2.0957199854642261E-3</v>
      </c>
      <c r="AX163" s="30">
        <v>3.5947253304074791</v>
      </c>
      <c r="AY163" s="124">
        <f t="shared" si="37"/>
        <v>7.5335377171894475E-5</v>
      </c>
      <c r="AZ163" s="36">
        <v>0.18678219306080435</v>
      </c>
      <c r="BA163" s="210">
        <v>13.09</v>
      </c>
      <c r="BB163" s="211">
        <v>0.99</v>
      </c>
      <c r="BC163" s="43">
        <v>492.19643139111378</v>
      </c>
      <c r="BD163" s="30">
        <v>3.8226205744103163</v>
      </c>
      <c r="BE163" s="29">
        <v>3.8884775266928032E-2</v>
      </c>
      <c r="BF163" s="30">
        <v>14.398514086251769</v>
      </c>
      <c r="BG163" s="29">
        <v>1.0892872178391891E-2</v>
      </c>
      <c r="BH163" s="30">
        <v>15.378342583173504</v>
      </c>
      <c r="BI163" s="90">
        <v>2.0317091637045426E-3</v>
      </c>
      <c r="BJ163" s="30">
        <v>3.8226205744103163</v>
      </c>
      <c r="BK163" s="3"/>
      <c r="BL163" s="13">
        <f t="shared" si="38"/>
        <v>2.0509165711013466E-3</v>
      </c>
      <c r="BM163" s="63">
        <f t="shared" si="39"/>
        <v>6.9228259480969001E-5</v>
      </c>
      <c r="BN163" s="31">
        <v>6.324569550470277E-2</v>
      </c>
      <c r="BO163" s="3">
        <v>1.1957769154246099E-2</v>
      </c>
      <c r="BP163" s="3">
        <v>0.83599999999999997</v>
      </c>
      <c r="BQ163" s="6">
        <v>0</v>
      </c>
      <c r="BR163" s="3">
        <v>0.15052145500545522</v>
      </c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</row>
    <row r="164" spans="1:150" s="3" customFormat="1" ht="14.1" customHeight="1">
      <c r="A164" s="174" t="s">
        <v>53</v>
      </c>
      <c r="B164" s="8">
        <v>-6.9132759521258528E-12</v>
      </c>
      <c r="C164" s="9">
        <v>9999</v>
      </c>
      <c r="D164" s="10">
        <v>4.086361049504425E-2</v>
      </c>
      <c r="E164" s="11">
        <v>9.9516472433541665</v>
      </c>
      <c r="F164" s="12">
        <v>0.14535188999762075</v>
      </c>
      <c r="G164" s="11">
        <v>10.268385120189528</v>
      </c>
      <c r="H164" s="13">
        <v>4.4985238136486484E-3</v>
      </c>
      <c r="I164" s="11">
        <v>2.5997907435895908</v>
      </c>
      <c r="J164" s="15">
        <v>-0.69045646309506548</v>
      </c>
      <c r="K164" s="16">
        <v>164.81428568733</v>
      </c>
      <c r="L164" s="16">
        <v>82.646565828527827</v>
      </c>
      <c r="M164" s="14">
        <v>-3.6959006557211115E-4</v>
      </c>
      <c r="N164" s="17">
        <v>0.3142393078785074</v>
      </c>
      <c r="O164" s="18">
        <v>5.0297949768558357E-2</v>
      </c>
      <c r="P164" s="12">
        <v>0.51800062200210295</v>
      </c>
      <c r="Q164" s="19">
        <v>0.324367185618811</v>
      </c>
      <c r="R164" s="136">
        <f t="shared" si="36"/>
        <v>0.15127451792981766</v>
      </c>
      <c r="S164" s="20">
        <v>14.194632582667669</v>
      </c>
      <c r="T164" s="21">
        <v>0.38460397530977047</v>
      </c>
      <c r="U164" s="244">
        <v>14.385841961836805</v>
      </c>
      <c r="V164" s="245">
        <v>0.3943275203506883</v>
      </c>
      <c r="W164" s="256">
        <v>14.292531770958126</v>
      </c>
      <c r="X164" s="258">
        <v>0.39420519066538562</v>
      </c>
      <c r="Y164" s="20">
        <v>14.341799383888036</v>
      </c>
      <c r="Z164" s="21">
        <v>0.43354401245805496</v>
      </c>
      <c r="AA164" s="20">
        <v>-296.10452135630624</v>
      </c>
      <c r="AB164" s="21">
        <v>254.15594297815372</v>
      </c>
      <c r="AC164" s="20">
        <v>12.498402357956746</v>
      </c>
      <c r="AD164" s="21">
        <v>1.3276147733900912</v>
      </c>
      <c r="AE164" s="20">
        <v>13.72469209461882</v>
      </c>
      <c r="AF164" s="21">
        <v>1.7245616940422948</v>
      </c>
      <c r="AG164" s="20">
        <v>149.61366847223852</v>
      </c>
      <c r="AH164" s="21">
        <v>202.10100683016262</v>
      </c>
      <c r="AI164" s="23">
        <v>104.91013510723481</v>
      </c>
      <c r="AJ164" s="24">
        <v>6.7925973385873917E-4</v>
      </c>
      <c r="AK164" s="16">
        <v>12.569661033090599</v>
      </c>
      <c r="AL164" s="17">
        <v>1.4831043960357952</v>
      </c>
      <c r="AM164" s="25">
        <v>453.64467405524886</v>
      </c>
      <c r="AN164" s="11">
        <v>2.7124870359360651</v>
      </c>
      <c r="AO164" s="10">
        <v>4.086361049504425E-2</v>
      </c>
      <c r="AP164" s="25">
        <v>453.64467399665995</v>
      </c>
      <c r="AQ164" s="11">
        <v>2.7124870359363724</v>
      </c>
      <c r="AR164" s="12">
        <v>4.0863610597806257E-2</v>
      </c>
      <c r="AS164" s="11">
        <v>9.9516472170747026</v>
      </c>
      <c r="AT164" s="123">
        <f t="shared" si="31"/>
        <v>4.0666023668528293E-3</v>
      </c>
      <c r="AU164" s="10">
        <v>1.2420017145989927E-2</v>
      </c>
      <c r="AV164" s="11">
        <v>10.314691864192239</v>
      </c>
      <c r="AW164" s="13">
        <v>2.2043684348586946E-3</v>
      </c>
      <c r="AX164" s="11">
        <v>2.7124870359363724</v>
      </c>
      <c r="AY164" s="124">
        <f t="shared" si="37"/>
        <v>5.9793208019815608E-5</v>
      </c>
      <c r="AZ164" s="17">
        <v>0.26297315243636626</v>
      </c>
      <c r="BA164" s="208">
        <v>14.29</v>
      </c>
      <c r="BB164" s="209">
        <v>0.85</v>
      </c>
      <c r="BC164" s="25">
        <v>448.98452202508645</v>
      </c>
      <c r="BD164" s="11">
        <v>3.0263040771433123</v>
      </c>
      <c r="BE164" s="10">
        <v>4.9037276973748961E-2</v>
      </c>
      <c r="BF164" s="11">
        <v>8.6226596582729442</v>
      </c>
      <c r="BG164" s="10">
        <v>1.5059004080240275E-2</v>
      </c>
      <c r="BH164" s="11">
        <v>9.3587751125124505</v>
      </c>
      <c r="BI164" s="63">
        <v>2.2272482701399809E-3</v>
      </c>
      <c r="BJ164" s="11">
        <v>3.0263040771433123</v>
      </c>
      <c r="BL164" s="13">
        <f t="shared" si="38"/>
        <v>2.2197447071246046E-3</v>
      </c>
      <c r="BM164" s="63">
        <f t="shared" si="39"/>
        <v>6.1157245245579972E-5</v>
      </c>
      <c r="BN164" s="12">
        <v>4.0863610597806257E-2</v>
      </c>
      <c r="BO164" s="3">
        <v>4.0666023668528293E-3</v>
      </c>
      <c r="BP164" s="3">
        <v>0.83699999999999997</v>
      </c>
      <c r="BQ164" s="6">
        <v>0</v>
      </c>
      <c r="BR164" s="3">
        <v>0.15127451792981766</v>
      </c>
    </row>
    <row r="165" spans="1:150" s="3" customFormat="1" ht="14.1" customHeight="1">
      <c r="A165" s="174" t="s">
        <v>54</v>
      </c>
      <c r="B165" s="8">
        <v>1.6553235009742291E-3</v>
      </c>
      <c r="C165" s="26">
        <v>57.782791703179385</v>
      </c>
      <c r="D165" s="10">
        <v>4.7844377429809598E-2</v>
      </c>
      <c r="E165" s="11">
        <v>8.7803124307990998</v>
      </c>
      <c r="F165" s="12">
        <v>0.16378110463702505</v>
      </c>
      <c r="G165" s="11">
        <v>10.504715576128952</v>
      </c>
      <c r="H165" s="13">
        <v>4.675829795206362E-3</v>
      </c>
      <c r="I165" s="11">
        <v>2.5004469575065738</v>
      </c>
      <c r="J165" s="15">
        <v>0.19478254268638992</v>
      </c>
      <c r="K165" s="16">
        <v>165.47487437539499</v>
      </c>
      <c r="L165" s="16">
        <v>83.283370861085601</v>
      </c>
      <c r="M165" s="14">
        <v>1.0425757725829035E-4</v>
      </c>
      <c r="N165" s="17">
        <v>0.29893025186549205</v>
      </c>
      <c r="O165" s="18">
        <v>4.8313847245413613E-2</v>
      </c>
      <c r="P165" s="12">
        <v>0.51990806715665205</v>
      </c>
      <c r="Q165" s="19">
        <v>0.31624767468211801</v>
      </c>
      <c r="R165" s="136">
        <f t="shared" si="36"/>
        <v>0.15183155943512847</v>
      </c>
      <c r="S165" s="20">
        <v>13.149930787604392</v>
      </c>
      <c r="T165" s="21">
        <v>0.36463666073313072</v>
      </c>
      <c r="U165" s="244">
        <v>13.635938262706491</v>
      </c>
      <c r="V165" s="245">
        <v>0.29045552141423731</v>
      </c>
      <c r="W165" s="256">
        <v>13.542741317794254</v>
      </c>
      <c r="X165" s="258">
        <v>0.28987391196888301</v>
      </c>
      <c r="Y165" s="20">
        <v>13.582820518646329</v>
      </c>
      <c r="Z165" s="21">
        <v>0.3303376385787255</v>
      </c>
      <c r="AA165" s="20" t="e">
        <v>#NUM!</v>
      </c>
      <c r="AB165" s="21" t="e">
        <v>#NUM!</v>
      </c>
      <c r="AC165" s="20">
        <v>8.1805937648258773</v>
      </c>
      <c r="AD165" s="21">
        <v>3.147730388352644</v>
      </c>
      <c r="AE165" s="20">
        <v>13.082699453927477</v>
      </c>
      <c r="AF165" s="21">
        <v>1.6651869149597487</v>
      </c>
      <c r="AG165" s="20">
        <v>130.48017187072938</v>
      </c>
      <c r="AH165" s="21">
        <v>211.51920336441333</v>
      </c>
      <c r="AI165" s="23" t="e">
        <v>#NUM!</v>
      </c>
      <c r="AJ165" s="24">
        <v>6.4747607768311788E-4</v>
      </c>
      <c r="AK165" s="16">
        <v>12.732279671038565</v>
      </c>
      <c r="AL165" s="17">
        <v>1.025830046288172</v>
      </c>
      <c r="AM165" s="25">
        <v>474.57909199549806</v>
      </c>
      <c r="AN165" s="11">
        <v>2.0746895501714033</v>
      </c>
      <c r="AO165" s="10">
        <v>4.7844377429809598E-2</v>
      </c>
      <c r="AP165" s="25">
        <v>489.724360994172</v>
      </c>
      <c r="AQ165" s="11">
        <v>2.7757461323205375</v>
      </c>
      <c r="AR165" s="12">
        <v>2.2676445816062558E-2</v>
      </c>
      <c r="AS165" s="11">
        <v>68.883814847272362</v>
      </c>
      <c r="AT165" s="123">
        <f t="shared" si="31"/>
        <v>1.5620400949878573E-2</v>
      </c>
      <c r="AU165" s="10">
        <v>6.3844656262789304E-3</v>
      </c>
      <c r="AV165" s="11">
        <v>68.939717975231034</v>
      </c>
      <c r="AW165" s="13">
        <v>2.0419649902037457E-3</v>
      </c>
      <c r="AX165" s="11">
        <v>2.7757461323205375</v>
      </c>
      <c r="AY165" s="124">
        <f t="shared" si="37"/>
        <v>5.6679764238919907E-5</v>
      </c>
      <c r="AZ165" s="17">
        <v>4.0263381021051169E-2</v>
      </c>
      <c r="BA165" s="208">
        <v>13.55</v>
      </c>
      <c r="BB165" s="209">
        <v>0.65</v>
      </c>
      <c r="BC165" s="25">
        <v>474.10073246332058</v>
      </c>
      <c r="BD165" s="11">
        <v>2.4345884334344325</v>
      </c>
      <c r="BE165" s="10">
        <v>4.8639300253146778E-2</v>
      </c>
      <c r="BF165" s="11">
        <v>8.9926189483806667</v>
      </c>
      <c r="BG165" s="10">
        <v>1.4145489048411721E-2</v>
      </c>
      <c r="BH165" s="11">
        <v>9.8304112638090793</v>
      </c>
      <c r="BI165" s="63">
        <v>2.1092563911560003E-3</v>
      </c>
      <c r="BJ165" s="11">
        <v>2.4345884334344325</v>
      </c>
      <c r="BL165" s="13">
        <f t="shared" si="38"/>
        <v>2.103173874280051E-3</v>
      </c>
      <c r="BM165" s="63">
        <f t="shared" si="39"/>
        <v>4.4970860039628135E-5</v>
      </c>
      <c r="BN165" s="12">
        <v>2.2676445816062558E-2</v>
      </c>
      <c r="BO165" s="3">
        <v>1.5620400949878573E-2</v>
      </c>
      <c r="BP165" s="3">
        <v>0.83599999999999997</v>
      </c>
      <c r="BQ165" s="6">
        <v>0</v>
      </c>
      <c r="BR165" s="3">
        <v>0.15183155943512847</v>
      </c>
    </row>
    <row r="166" spans="1:150" s="3" customFormat="1" ht="14.1" customHeight="1">
      <c r="A166" s="174" t="s">
        <v>55</v>
      </c>
      <c r="B166" s="8">
        <v>2.240476828121658E-3</v>
      </c>
      <c r="C166" s="26">
        <v>57.799667489710856</v>
      </c>
      <c r="D166" s="10">
        <v>4.1518350502526509E-2</v>
      </c>
      <c r="E166" s="11">
        <v>11.342375563461038</v>
      </c>
      <c r="F166" s="12">
        <v>0.19121569911878625</v>
      </c>
      <c r="G166" s="11">
        <v>9.7816634257103914</v>
      </c>
      <c r="H166" s="13">
        <v>4.2988194481571682E-3</v>
      </c>
      <c r="I166" s="11">
        <v>2.9035891300410186</v>
      </c>
      <c r="J166" s="15">
        <v>-0.60567637308492339</v>
      </c>
      <c r="K166" s="16">
        <v>136.34762391568799</v>
      </c>
      <c r="L166" s="16">
        <v>68.622807150675015</v>
      </c>
      <c r="M166" s="14">
        <v>-3.2418763468843563E-4</v>
      </c>
      <c r="N166" s="17">
        <v>0.2453887647732782</v>
      </c>
      <c r="O166" s="18">
        <v>5.0174475483726805E-2</v>
      </c>
      <c r="P166" s="12">
        <v>0.519901687692638</v>
      </c>
      <c r="Q166" s="19">
        <v>0.33712864941124798</v>
      </c>
      <c r="R166" s="136">
        <f t="shared" si="36"/>
        <v>0.15182969640581462</v>
      </c>
      <c r="S166" s="20">
        <v>12.850094997352821</v>
      </c>
      <c r="T166" s="21">
        <v>0.70342464234867497</v>
      </c>
      <c r="U166" s="244">
        <v>13.585232465015345</v>
      </c>
      <c r="V166" s="245">
        <v>0.65973650403915329</v>
      </c>
      <c r="W166" s="256">
        <v>13.492038878623566</v>
      </c>
      <c r="X166" s="258">
        <v>0.66049899502591525</v>
      </c>
      <c r="Y166" s="20">
        <v>13.231021542871307</v>
      </c>
      <c r="Z166" s="21">
        <v>0.72343818820246442</v>
      </c>
      <c r="AA166" s="20" t="e">
        <v>#NUM!</v>
      </c>
      <c r="AB166" s="21" t="e">
        <v>#NUM!</v>
      </c>
      <c r="AC166" s="20">
        <v>8.4774505046476847</v>
      </c>
      <c r="AD166" s="21">
        <v>4.150183348997361</v>
      </c>
      <c r="AE166" s="20">
        <v>16.487765899757079</v>
      </c>
      <c r="AF166" s="21">
        <v>2.0603834204349871</v>
      </c>
      <c r="AG166" s="20">
        <v>-1088.6455861463994</v>
      </c>
      <c r="AH166" s="21">
        <v>512.06730717752691</v>
      </c>
      <c r="AI166" s="23" t="e">
        <v>#NUM!</v>
      </c>
      <c r="AJ166" s="24">
        <v>8.1606501790187913E-4</v>
      </c>
      <c r="AK166" s="16">
        <v>12.501535428068605</v>
      </c>
      <c r="AL166" s="17">
        <v>0.81692917635962137</v>
      </c>
      <c r="AM166" s="25">
        <v>480.18495476904275</v>
      </c>
      <c r="AN166" s="11">
        <v>4.863040727176843</v>
      </c>
      <c r="AO166" s="10">
        <v>4.1518350502526509E-2</v>
      </c>
      <c r="AP166" s="25">
        <v>501.16293074279076</v>
      </c>
      <c r="AQ166" s="11">
        <v>5.4795390116063887</v>
      </c>
      <c r="AR166" s="12">
        <v>6.788560062680889E-3</v>
      </c>
      <c r="AS166" s="11">
        <v>316.9958038588311</v>
      </c>
      <c r="AT166" s="123">
        <f t="shared" si="31"/>
        <v>2.1519450541134851E-2</v>
      </c>
      <c r="AU166" s="10">
        <v>1.8676693826000924E-3</v>
      </c>
      <c r="AV166" s="11">
        <v>317.04315954123069</v>
      </c>
      <c r="AW166" s="13">
        <v>1.9953590711864217E-3</v>
      </c>
      <c r="AX166" s="11">
        <v>5.4795390116063887</v>
      </c>
      <c r="AY166" s="124">
        <f t="shared" si="37"/>
        <v>1.0933647872728687E-4</v>
      </c>
      <c r="AZ166" s="17">
        <v>1.7283258908772602E-2</v>
      </c>
      <c r="BA166" s="208">
        <v>13.22</v>
      </c>
      <c r="BB166" s="209">
        <v>1.45</v>
      </c>
      <c r="BC166" s="25">
        <v>486.71985859045628</v>
      </c>
      <c r="BD166" s="11">
        <v>5.4733555877957603</v>
      </c>
      <c r="BE166" s="10">
        <v>3.0699583213143981E-2</v>
      </c>
      <c r="BF166" s="11">
        <v>16.933709232027752</v>
      </c>
      <c r="BG166" s="10">
        <v>8.6967039842727537E-3</v>
      </c>
      <c r="BH166" s="11">
        <v>17.886734499161577</v>
      </c>
      <c r="BI166" s="63">
        <v>2.0545699591876243E-3</v>
      </c>
      <c r="BJ166" s="11">
        <v>5.4733555877957603</v>
      </c>
      <c r="BL166" s="13">
        <f t="shared" si="38"/>
        <v>2.0952915939032035E-3</v>
      </c>
      <c r="BM166" s="63">
        <f t="shared" si="39"/>
        <v>1.0247235292415446E-4</v>
      </c>
      <c r="BN166" s="12">
        <v>6.788560062680889E-3</v>
      </c>
      <c r="BO166" s="3">
        <v>2.1519450541134851E-2</v>
      </c>
      <c r="BP166" s="3">
        <v>0.83599999999999997</v>
      </c>
      <c r="BQ166" s="6">
        <v>0</v>
      </c>
      <c r="BR166" s="3">
        <v>0.15182969640581462</v>
      </c>
    </row>
    <row r="167" spans="1:150" s="3" customFormat="1" ht="14.1" customHeight="1">
      <c r="A167" s="174" t="s">
        <v>56</v>
      </c>
      <c r="B167" s="8">
        <v>7.1519351021894948E-4</v>
      </c>
      <c r="C167" s="26">
        <v>100.03575318899038</v>
      </c>
      <c r="D167" s="10">
        <v>5.1834781172494702E-2</v>
      </c>
      <c r="E167" s="11">
        <v>25.221106373170706</v>
      </c>
      <c r="F167" s="12">
        <v>0.22100430012595287</v>
      </c>
      <c r="G167" s="11">
        <v>9.3750594327942487</v>
      </c>
      <c r="H167" s="13">
        <v>4.4238244944141527E-3</v>
      </c>
      <c r="I167" s="11">
        <v>6.1644401140409766</v>
      </c>
      <c r="J167" s="15">
        <v>0.7006758918852245</v>
      </c>
      <c r="K167" s="16">
        <v>135.700919753199</v>
      </c>
      <c r="L167" s="16">
        <v>67.899407985966036</v>
      </c>
      <c r="M167" s="14">
        <v>3.7502659903045597E-4</v>
      </c>
      <c r="N167" s="17">
        <v>0.23860435237873992</v>
      </c>
      <c r="O167" s="18">
        <v>5.0107895388236581E-2</v>
      </c>
      <c r="P167" s="12">
        <v>0.51687260909555799</v>
      </c>
      <c r="Q167" s="19">
        <v>0.33739056393387301</v>
      </c>
      <c r="R167" s="136">
        <f t="shared" si="36"/>
        <v>0.15094509823144611</v>
      </c>
      <c r="S167" s="20">
        <v>13.097571984584331</v>
      </c>
      <c r="T167" s="21">
        <v>0.69502228828395274</v>
      </c>
      <c r="U167" s="244">
        <v>13.275122271797141</v>
      </c>
      <c r="V167" s="245">
        <v>0.71040577932654791</v>
      </c>
      <c r="W167" s="256">
        <v>13.181854263076737</v>
      </c>
      <c r="X167" s="258">
        <v>0.71128256555182223</v>
      </c>
      <c r="Y167" s="20">
        <v>12.882327122195116</v>
      </c>
      <c r="Z167" s="21">
        <v>0.75827063506178782</v>
      </c>
      <c r="AA167" s="20">
        <v>-274.69036303967204</v>
      </c>
      <c r="AB167" s="21">
        <v>1053.8829133243332</v>
      </c>
      <c r="AC167" s="20">
        <v>15.583601449970919</v>
      </c>
      <c r="AD167" s="21">
        <v>2.7792600650230725</v>
      </c>
      <c r="AE167" s="20">
        <v>16.641251200166653</v>
      </c>
      <c r="AF167" s="21">
        <v>3.2804330918051496</v>
      </c>
      <c r="AG167" s="20" t="e">
        <v>#NUM!</v>
      </c>
      <c r="AH167" s="21" t="e">
        <v>#NUM!</v>
      </c>
      <c r="AI167" s="23">
        <v>104.8753827451399</v>
      </c>
      <c r="AJ167" s="24">
        <v>8.2366492893615195E-4</v>
      </c>
      <c r="AK167" s="16">
        <v>19.720775021105247</v>
      </c>
      <c r="AL167" s="17">
        <v>0.88074171645114707</v>
      </c>
      <c r="AM167" s="25">
        <v>485.11408704853488</v>
      </c>
      <c r="AN167" s="11">
        <v>5.1362127678117773</v>
      </c>
      <c r="AO167" s="10">
        <v>5.1834781172494702E-2</v>
      </c>
      <c r="AP167" s="25">
        <v>491.68407864397403</v>
      </c>
      <c r="AQ167" s="11">
        <v>5.3118897741699431</v>
      </c>
      <c r="AR167" s="12">
        <v>4.1208428322861854E-2</v>
      </c>
      <c r="AS167" s="11">
        <v>41.442663418054458</v>
      </c>
      <c r="AT167" s="123">
        <f t="shared" si="31"/>
        <v>1.7077870249713863E-2</v>
      </c>
      <c r="AU167" s="10">
        <v>1.1555830957199587E-2</v>
      </c>
      <c r="AV167" s="11">
        <v>41.781700828892554</v>
      </c>
      <c r="AW167" s="13">
        <v>2.0338262787721766E-3</v>
      </c>
      <c r="AX167" s="11">
        <v>5.3118897741699431</v>
      </c>
      <c r="AY167" s="124">
        <f t="shared" si="37"/>
        <v>1.0803461012648033E-4</v>
      </c>
      <c r="AZ167" s="17">
        <v>0.12713435951120272</v>
      </c>
      <c r="BA167" s="208">
        <v>12.88</v>
      </c>
      <c r="BB167" s="209">
        <v>1.52</v>
      </c>
      <c r="BC167" s="25">
        <v>499.9077498009209</v>
      </c>
      <c r="BD167" s="11">
        <v>5.8920141774775496</v>
      </c>
      <c r="BE167" s="10">
        <v>2.7907401957207228E-2</v>
      </c>
      <c r="BF167" s="11">
        <v>48.505710507369372</v>
      </c>
      <c r="BG167" s="10">
        <v>7.6971652937808579E-3</v>
      </c>
      <c r="BH167" s="11">
        <v>49.378771719690882</v>
      </c>
      <c r="BI167" s="63">
        <v>2.0003690688896736E-3</v>
      </c>
      <c r="BJ167" s="11">
        <v>5.8920141774775496</v>
      </c>
      <c r="BL167" s="13">
        <f t="shared" si="38"/>
        <v>2.0470711590077073E-3</v>
      </c>
      <c r="BM167" s="63">
        <f t="shared" si="39"/>
        <v>1.1035154595928631E-4</v>
      </c>
      <c r="BN167" s="12">
        <v>4.1208428322861854E-2</v>
      </c>
      <c r="BO167" s="3">
        <v>1.7077870249713863E-2</v>
      </c>
      <c r="BP167" s="3">
        <v>0.83599999999999997</v>
      </c>
      <c r="BQ167" s="6">
        <v>0</v>
      </c>
      <c r="BR167" s="3">
        <v>0.15094509823144611</v>
      </c>
    </row>
    <row r="168" spans="1:150" s="3" customFormat="1" ht="14.1" customHeight="1">
      <c r="A168" s="174" t="s">
        <v>57</v>
      </c>
      <c r="B168" s="8">
        <v>3.0315260140295242E-3</v>
      </c>
      <c r="C168" s="26">
        <v>44.789094801642925</v>
      </c>
      <c r="D168" s="10">
        <v>4.4658550685083551E-2</v>
      </c>
      <c r="E168" s="11">
        <v>18.174202472996875</v>
      </c>
      <c r="F168" s="12">
        <v>0.27429460916315246</v>
      </c>
      <c r="G168" s="11">
        <v>7.6723855298215851</v>
      </c>
      <c r="H168" s="13">
        <v>4.5904636370205244E-3</v>
      </c>
      <c r="I168" s="11">
        <v>2.6259636272346265</v>
      </c>
      <c r="J168" s="15">
        <v>-0.20836356527453723</v>
      </c>
      <c r="K168" s="16">
        <v>155.130554147711</v>
      </c>
      <c r="L168" s="16">
        <v>118.45974359128178</v>
      </c>
      <c r="M168" s="14">
        <v>-1.1152671813350361E-4</v>
      </c>
      <c r="N168" s="17">
        <v>0.27997533519910472</v>
      </c>
      <c r="O168" s="18">
        <v>7.8594569946796811E-2</v>
      </c>
      <c r="P168" s="12">
        <v>0.78881246703520302</v>
      </c>
      <c r="Q168" s="19">
        <v>0.29920763077335</v>
      </c>
      <c r="R168" s="136">
        <f t="shared" si="36"/>
        <v>0.23036116293948403</v>
      </c>
      <c r="S168" s="20">
        <v>12.737757102613736</v>
      </c>
      <c r="T168" s="21">
        <v>0.66415327609352193</v>
      </c>
      <c r="U168" s="244">
        <v>13.614463404636309</v>
      </c>
      <c r="V168" s="245">
        <v>0.61981661433040036</v>
      </c>
      <c r="W168" s="256">
        <v>13.529808206515813</v>
      </c>
      <c r="X168" s="258">
        <v>0.62044916882631163</v>
      </c>
      <c r="Y168" s="20">
        <v>13.331572429985611</v>
      </c>
      <c r="Z168" s="21">
        <v>0.71033761652935201</v>
      </c>
      <c r="AA168" s="20" t="e">
        <v>#NUM!</v>
      </c>
      <c r="AB168" s="21" t="e">
        <v>#NUM!</v>
      </c>
      <c r="AC168" s="20">
        <v>8.4475571562202454</v>
      </c>
      <c r="AD168" s="21">
        <v>2.9129628075246341</v>
      </c>
      <c r="AE168" s="20">
        <v>14.961860468188895</v>
      </c>
      <c r="AF168" s="21">
        <v>1.7508407789186495</v>
      </c>
      <c r="AG168" s="20">
        <v>-745.35679147396195</v>
      </c>
      <c r="AH168" s="21">
        <v>807.72148132603138</v>
      </c>
      <c r="AI168" s="23" t="e">
        <v>#NUM!</v>
      </c>
      <c r="AJ168" s="24">
        <v>7.4051209046155364E-4</v>
      </c>
      <c r="AK168" s="16">
        <v>11.706357521979207</v>
      </c>
      <c r="AL168" s="17">
        <v>0.41138571232453258</v>
      </c>
      <c r="AM168" s="25">
        <v>476.95203314369064</v>
      </c>
      <c r="AN168" s="11">
        <v>4.4731583539705717</v>
      </c>
      <c r="AO168" s="10">
        <v>4.4658550685083551E-2</v>
      </c>
      <c r="AP168" s="25">
        <v>505.58723557880649</v>
      </c>
      <c r="AQ168" s="11">
        <v>5.2192050127724992</v>
      </c>
      <c r="AR168" s="12">
        <v>2.8810024212925622E-3</v>
      </c>
      <c r="AS168" s="11">
        <v>750.459878844939</v>
      </c>
      <c r="AT168" s="123">
        <f t="shared" si="31"/>
        <v>2.1620767280351921E-2</v>
      </c>
      <c r="AU168" s="10">
        <v>7.8568560654633328E-4</v>
      </c>
      <c r="AV168" s="11">
        <v>750.47802756438239</v>
      </c>
      <c r="AW168" s="13">
        <v>1.9778980354501628E-3</v>
      </c>
      <c r="AX168" s="11">
        <v>5.2192050127724992</v>
      </c>
      <c r="AY168" s="124">
        <f t="shared" si="37"/>
        <v>1.0323055341374368E-4</v>
      </c>
      <c r="AZ168" s="17">
        <v>6.9545074220374176E-3</v>
      </c>
      <c r="BA168" s="208">
        <v>13.33</v>
      </c>
      <c r="BB168" s="209">
        <v>1.41</v>
      </c>
      <c r="BC168" s="25">
        <v>483.04509668740423</v>
      </c>
      <c r="BD168" s="11">
        <v>5.3337472672450019</v>
      </c>
      <c r="BE168" s="10">
        <v>3.4542976381977557E-2</v>
      </c>
      <c r="BF168" s="11">
        <v>28.807043304907399</v>
      </c>
      <c r="BG168" s="10">
        <v>9.8599191177159064E-3</v>
      </c>
      <c r="BH168" s="11">
        <v>30.005155521481068</v>
      </c>
      <c r="BI168" s="63">
        <v>2.0702000845422841E-3</v>
      </c>
      <c r="BJ168" s="11">
        <v>5.3337472672450019</v>
      </c>
      <c r="BL168" s="13">
        <f t="shared" si="38"/>
        <v>2.1011632667122804E-3</v>
      </c>
      <c r="BM168" s="63">
        <f t="shared" si="39"/>
        <v>9.6258569902696323E-5</v>
      </c>
      <c r="BN168" s="12">
        <v>2.8810024212925622E-3</v>
      </c>
      <c r="BO168" s="3">
        <v>2.1620767280351921E-2</v>
      </c>
      <c r="BP168" s="3">
        <v>0.83599999999999997</v>
      </c>
      <c r="BQ168" s="6">
        <v>0</v>
      </c>
      <c r="BR168" s="3">
        <v>0.23036116293948403</v>
      </c>
    </row>
    <row r="169" spans="1:150" s="3" customFormat="1" ht="14.1" customHeight="1">
      <c r="A169" s="174" t="s">
        <v>58</v>
      </c>
      <c r="B169" s="8">
        <v>3.5256080759490859E-3</v>
      </c>
      <c r="C169" s="26">
        <v>50.088062746759988</v>
      </c>
      <c r="D169" s="10">
        <v>4.2775636084648773E-2</v>
      </c>
      <c r="E169" s="11">
        <v>11.989385892150963</v>
      </c>
      <c r="F169" s="12">
        <v>0.2500544134357528</v>
      </c>
      <c r="G169" s="11">
        <v>9.702027786629289</v>
      </c>
      <c r="H169" s="13">
        <v>4.5687693526598825E-3</v>
      </c>
      <c r="I169" s="11">
        <v>3.1410688971082608</v>
      </c>
      <c r="J169" s="15">
        <v>-0.4465748333247026</v>
      </c>
      <c r="K169" s="16">
        <v>110.48399997851899</v>
      </c>
      <c r="L169" s="16">
        <v>86.825933286648436</v>
      </c>
      <c r="M169" s="14">
        <v>-2.390288074164141E-4</v>
      </c>
      <c r="N169" s="17">
        <v>0.19891947988771425</v>
      </c>
      <c r="O169" s="18">
        <v>5.1845302762316296E-2</v>
      </c>
      <c r="P169" s="12">
        <v>0.81180251531937797</v>
      </c>
      <c r="Q169" s="19">
        <v>0.87456443691992602</v>
      </c>
      <c r="R169" s="136">
        <f t="shared" si="36"/>
        <v>0.23707507084548202</v>
      </c>
      <c r="S169" s="20">
        <v>12.553155631377868</v>
      </c>
      <c r="T169" s="21">
        <v>0.52007606071230927</v>
      </c>
      <c r="U169" s="244">
        <v>13.581264047042767</v>
      </c>
      <c r="V169" s="245">
        <v>0.30636543356455126</v>
      </c>
      <c r="W169" s="256">
        <v>13.49734132984236</v>
      </c>
      <c r="X169" s="258">
        <v>0.30582350924901014</v>
      </c>
      <c r="Y169" s="20">
        <v>13.501818553244908</v>
      </c>
      <c r="Z169" s="21">
        <v>0.38151478210353829</v>
      </c>
      <c r="AA169" s="20" t="e">
        <v>#NUM!</v>
      </c>
      <c r="AB169" s="21" t="e">
        <v>#NUM!</v>
      </c>
      <c r="AC169" s="20">
        <v>5.9197924351462978</v>
      </c>
      <c r="AD169" s="21">
        <v>3.5893891359685948</v>
      </c>
      <c r="AE169" s="20">
        <v>13.466039170046505</v>
      </c>
      <c r="AF169" s="21">
        <v>1.5139199276321691</v>
      </c>
      <c r="AG169" s="20">
        <v>27.060861711001333</v>
      </c>
      <c r="AH169" s="21">
        <v>434.13403354882649</v>
      </c>
      <c r="AI169" s="23" t="e">
        <v>#NUM!</v>
      </c>
      <c r="AJ169" s="24">
        <v>6.6645426996325696E-4</v>
      </c>
      <c r="AK169" s="16">
        <v>11.246248994785695</v>
      </c>
      <c r="AL169" s="17">
        <v>1.1136862757506851</v>
      </c>
      <c r="AM169" s="25">
        <v>479.23703227531786</v>
      </c>
      <c r="AN169" s="11">
        <v>2.1734172220801593</v>
      </c>
      <c r="AO169" s="10">
        <v>4.2775636084648773E-2</v>
      </c>
      <c r="AP169" s="25">
        <v>513.02953858625051</v>
      </c>
      <c r="AQ169" s="11">
        <v>4.1470257722433699</v>
      </c>
      <c r="AR169" s="12">
        <v>1.3191094647783336E-2</v>
      </c>
      <c r="AS169" s="11">
        <v>127.25557811058616</v>
      </c>
      <c r="AT169" s="123">
        <f t="shared" si="31"/>
        <v>1.6786403753151272E-2</v>
      </c>
      <c r="AU169" s="10">
        <v>3.5451918325178303E-3</v>
      </c>
      <c r="AV169" s="11">
        <v>127.32313215993057</v>
      </c>
      <c r="AW169" s="13">
        <v>1.9492055033628051E-3</v>
      </c>
      <c r="AX169" s="11">
        <v>4.1470257722433699</v>
      </c>
      <c r="AY169" s="124">
        <f t="shared" si="37"/>
        <v>8.0834054578441639E-5</v>
      </c>
      <c r="AZ169" s="17">
        <v>3.2570874607720859E-2</v>
      </c>
      <c r="BA169" s="208">
        <v>13.5</v>
      </c>
      <c r="BB169" s="209">
        <v>0.75</v>
      </c>
      <c r="BC169" s="25">
        <v>476.94802030076187</v>
      </c>
      <c r="BD169" s="11">
        <v>2.828614942674144</v>
      </c>
      <c r="BE169" s="10">
        <v>4.6566669387847225E-2</v>
      </c>
      <c r="BF169" s="11">
        <v>18.103192507060417</v>
      </c>
      <c r="BG169" s="10">
        <v>1.3461870270784557E-2</v>
      </c>
      <c r="BH169" s="11">
        <v>19.491905293724898</v>
      </c>
      <c r="BI169" s="63">
        <v>2.0966645366709002E-3</v>
      </c>
      <c r="BJ169" s="11">
        <v>2.828614942674144</v>
      </c>
      <c r="BL169" s="13">
        <f t="shared" si="38"/>
        <v>2.0961159183476852E-3</v>
      </c>
      <c r="BM169" s="63">
        <f t="shared" si="39"/>
        <v>4.7445329429685046E-5</v>
      </c>
      <c r="BN169" s="12">
        <v>1.3191094647783336E-2</v>
      </c>
      <c r="BO169" s="3">
        <v>1.6786403753151272E-2</v>
      </c>
      <c r="BP169" s="3">
        <v>0.83599999999999997</v>
      </c>
      <c r="BQ169" s="6">
        <v>0</v>
      </c>
      <c r="BR169" s="3">
        <v>0.23707507084548202</v>
      </c>
    </row>
    <row r="170" spans="1:150" s="3" customFormat="1" ht="14.1" customHeight="1">
      <c r="A170" s="174" t="s">
        <v>59</v>
      </c>
      <c r="B170" s="8">
        <v>2.8686446691881899E-12</v>
      </c>
      <c r="C170" s="9">
        <v>9999</v>
      </c>
      <c r="D170" s="10">
        <v>4.4092118530437277E-2</v>
      </c>
      <c r="E170" s="11">
        <v>10.978238753263577</v>
      </c>
      <c r="F170" s="12">
        <v>0.19551717752376477</v>
      </c>
      <c r="G170" s="11">
        <v>10.061012657161433</v>
      </c>
      <c r="H170" s="13">
        <v>4.3725868407594355E-3</v>
      </c>
      <c r="I170" s="11">
        <v>3.3821291853070701</v>
      </c>
      <c r="J170" s="15">
        <v>-0.28129529683807059</v>
      </c>
      <c r="K170" s="16">
        <v>123.38680580043101</v>
      </c>
      <c r="L170" s="16">
        <v>62.303462556719303</v>
      </c>
      <c r="M170" s="14">
        <v>-1.5056975632653152E-4</v>
      </c>
      <c r="N170" s="17">
        <v>0.23117390822458594</v>
      </c>
      <c r="O170" s="18">
        <v>4.6862107912140474E-2</v>
      </c>
      <c r="P170" s="12">
        <v>0.52160744743800003</v>
      </c>
      <c r="Q170" s="19">
        <v>0.34529130214157799</v>
      </c>
      <c r="R170" s="136">
        <f t="shared" si="36"/>
        <v>0.15232783863233626</v>
      </c>
      <c r="S170" s="20">
        <v>14.005652126818669</v>
      </c>
      <c r="T170" s="21">
        <v>0.82738765748112386</v>
      </c>
      <c r="U170" s="244">
        <v>14.138184728371353</v>
      </c>
      <c r="V170" s="245">
        <v>0.83319144448547622</v>
      </c>
      <c r="W170" s="256">
        <v>14.045006481395415</v>
      </c>
      <c r="X170" s="258">
        <v>0.83440967504158481</v>
      </c>
      <c r="Y170" s="20">
        <v>13.790049988437739</v>
      </c>
      <c r="Z170" s="21">
        <v>0.91532066603023987</v>
      </c>
      <c r="AA170" s="20">
        <v>-105.54725818366927</v>
      </c>
      <c r="AB170" s="21">
        <v>270.03776407871129</v>
      </c>
      <c r="AC170" s="20">
        <v>16.471583616945352</v>
      </c>
      <c r="AD170" s="21">
        <v>1.9223610381776777</v>
      </c>
      <c r="AE170" s="20">
        <v>16.961021408049007</v>
      </c>
      <c r="AF170" s="21">
        <v>2.2487101147881301</v>
      </c>
      <c r="AG170" s="20">
        <v>-993.70366139218174</v>
      </c>
      <c r="AH170" s="21">
        <v>510.45903282721315</v>
      </c>
      <c r="AI170" s="23">
        <v>113.39302714855873</v>
      </c>
      <c r="AJ170" s="24">
        <v>8.3949871611999072E-4</v>
      </c>
      <c r="AK170" s="16">
        <v>13.26366904015415</v>
      </c>
      <c r="AL170" s="17">
        <v>0.32110522914604744</v>
      </c>
      <c r="AM170" s="25">
        <v>459.77251420708143</v>
      </c>
      <c r="AN170" s="11">
        <v>5.913946581958764</v>
      </c>
      <c r="AO170" s="10">
        <v>4.4092118530437277E-2</v>
      </c>
      <c r="AP170" s="25">
        <v>459.77251423172169</v>
      </c>
      <c r="AQ170" s="11">
        <v>5.913946581958788</v>
      </c>
      <c r="AR170" s="12">
        <v>4.4092118487969484E-2</v>
      </c>
      <c r="AS170" s="11">
        <v>10.978238764429957</v>
      </c>
      <c r="AT170" s="123">
        <f t="shared" si="31"/>
        <v>4.8405380439046535E-3</v>
      </c>
      <c r="AU170" s="10">
        <v>1.3222672319331495E-2</v>
      </c>
      <c r="AV170" s="11">
        <v>12.469823196144148</v>
      </c>
      <c r="AW170" s="13">
        <v>2.1749886499217914E-3</v>
      </c>
      <c r="AX170" s="11">
        <v>5.913946581958788</v>
      </c>
      <c r="AY170" s="124">
        <f t="shared" si="37"/>
        <v>1.2862766692004138E-4</v>
      </c>
      <c r="AZ170" s="17">
        <v>0.47426066023032842</v>
      </c>
      <c r="BA170" s="208">
        <v>13.79</v>
      </c>
      <c r="BB170" s="209">
        <v>1.82</v>
      </c>
      <c r="BC170" s="25">
        <v>466.96869270243519</v>
      </c>
      <c r="BD170" s="11">
        <v>6.6446462077218218</v>
      </c>
      <c r="BE170" s="10">
        <v>3.1689393877543368E-2</v>
      </c>
      <c r="BF170" s="11">
        <v>17.242764685173555</v>
      </c>
      <c r="BG170" s="10">
        <v>9.356802064287283E-3</v>
      </c>
      <c r="BH170" s="11">
        <v>18.254002375041154</v>
      </c>
      <c r="BI170" s="63">
        <v>2.1414711856009294E-3</v>
      </c>
      <c r="BJ170" s="11">
        <v>6.6446462077218218</v>
      </c>
      <c r="BL170" s="13">
        <f t="shared" si="38"/>
        <v>2.1812601502839701E-3</v>
      </c>
      <c r="BM170" s="63">
        <f t="shared" si="39"/>
        <v>1.2945527066210438E-4</v>
      </c>
      <c r="BN170" s="12">
        <v>4.4092118487969484E-2</v>
      </c>
      <c r="BO170" s="3">
        <v>4.8405380439046535E-3</v>
      </c>
      <c r="BP170" s="3">
        <v>0.83699999999999997</v>
      </c>
      <c r="BQ170" s="6">
        <v>0</v>
      </c>
      <c r="BR170" s="3">
        <v>0.15232783863233626</v>
      </c>
    </row>
    <row r="171" spans="1:150" s="3" customFormat="1" ht="14.1" customHeight="1">
      <c r="A171" s="174" t="s">
        <v>60</v>
      </c>
      <c r="B171" s="8">
        <v>2.9471945550415901E-3</v>
      </c>
      <c r="C171" s="26">
        <v>50.073625323513482</v>
      </c>
      <c r="D171" s="10">
        <v>4.76613279193061E-2</v>
      </c>
      <c r="E171" s="11">
        <v>10.662560721357108</v>
      </c>
      <c r="F171" s="12">
        <v>0.18896044740407411</v>
      </c>
      <c r="G171" s="11">
        <v>10.099431795285611</v>
      </c>
      <c r="H171" s="13">
        <v>4.275073414915332E-3</v>
      </c>
      <c r="I171" s="11">
        <v>2.8802973326588628</v>
      </c>
      <c r="J171" s="15">
        <v>0.17173697964200066</v>
      </c>
      <c r="K171" s="16">
        <v>137.54096911460601</v>
      </c>
      <c r="L171" s="16">
        <v>68.208857113310955</v>
      </c>
      <c r="M171" s="14">
        <v>9.1922048175992104E-5</v>
      </c>
      <c r="N171" s="17">
        <v>0.24756710187810763</v>
      </c>
      <c r="O171" s="18">
        <v>4.6427326399914801E-2</v>
      </c>
      <c r="P171" s="12">
        <v>0.51228190299676901</v>
      </c>
      <c r="Q171" s="19">
        <v>0.33608628635848697</v>
      </c>
      <c r="R171" s="136">
        <f t="shared" si="36"/>
        <v>0.14960444954772897</v>
      </c>
      <c r="S171" s="20">
        <v>12.773364253952467</v>
      </c>
      <c r="T171" s="21">
        <v>0.60974076664760324</v>
      </c>
      <c r="U171" s="244">
        <v>13.587142850694995</v>
      </c>
      <c r="V171" s="245">
        <v>0.51720721463898178</v>
      </c>
      <c r="W171" s="256">
        <v>13.493707130287845</v>
      </c>
      <c r="X171" s="258">
        <v>0.51756830472490345</v>
      </c>
      <c r="Y171" s="20">
        <v>13.334595992069241</v>
      </c>
      <c r="Z171" s="21">
        <v>0.57331091881226126</v>
      </c>
      <c r="AA171" s="20" t="e">
        <v>#NUM!</v>
      </c>
      <c r="AB171" s="21" t="e">
        <v>#NUM!</v>
      </c>
      <c r="AC171" s="20">
        <v>6.2264361654329079</v>
      </c>
      <c r="AD171" s="21">
        <v>4.7639499995834145</v>
      </c>
      <c r="AE171" s="20">
        <v>15.349441720892322</v>
      </c>
      <c r="AF171" s="21">
        <v>1.9878718924703249</v>
      </c>
      <c r="AG171" s="20">
        <v>-566.33348070863531</v>
      </c>
      <c r="AH171" s="21">
        <v>397.91798983883018</v>
      </c>
      <c r="AI171" s="23" t="e">
        <v>#NUM!</v>
      </c>
      <c r="AJ171" s="24">
        <v>7.5970205667852397E-4</v>
      </c>
      <c r="AK171" s="16">
        <v>12.955694628313116</v>
      </c>
      <c r="AL171" s="17">
        <v>0.77027287007612888</v>
      </c>
      <c r="AM171" s="25">
        <v>476.41543765760213</v>
      </c>
      <c r="AN171" s="11">
        <v>3.783929737782429</v>
      </c>
      <c r="AO171" s="10">
        <v>4.76613279193061E-2</v>
      </c>
      <c r="AP171" s="25">
        <v>504.176462920397</v>
      </c>
      <c r="AQ171" s="11">
        <v>4.7782639323452303</v>
      </c>
      <c r="AR171" s="12">
        <v>1.6962634457727019E-3</v>
      </c>
      <c r="AS171" s="11">
        <v>1470.5388202525801</v>
      </c>
      <c r="AT171" s="123">
        <f t="shared" si="31"/>
        <v>2.4944212463841653E-2</v>
      </c>
      <c r="AU171" s="10">
        <v>4.6388679580241913E-4</v>
      </c>
      <c r="AV171" s="11">
        <v>1470.5465833070564</v>
      </c>
      <c r="AW171" s="13">
        <v>1.9834325351238921E-3</v>
      </c>
      <c r="AX171" s="11">
        <v>4.7782639323452303</v>
      </c>
      <c r="AY171" s="124">
        <f t="shared" si="37"/>
        <v>9.4773641448225572E-5</v>
      </c>
      <c r="AZ171" s="17">
        <v>3.2493115053856872E-3</v>
      </c>
      <c r="BA171" s="208">
        <v>13.33</v>
      </c>
      <c r="BB171" s="209">
        <v>1.1499999999999999</v>
      </c>
      <c r="BC171" s="25">
        <v>482.93545500204323</v>
      </c>
      <c r="BD171" s="11">
        <v>4.3038730139767045</v>
      </c>
      <c r="BE171" s="10">
        <v>3.6865868646141685E-2</v>
      </c>
      <c r="BF171" s="11">
        <v>14.741203223051743</v>
      </c>
      <c r="BG171" s="10">
        <v>1.0525352645538336E-2</v>
      </c>
      <c r="BH171" s="11">
        <v>15.703769255131434</v>
      </c>
      <c r="BI171" s="63">
        <v>2.0706700857069382E-3</v>
      </c>
      <c r="BJ171" s="11">
        <v>4.3038730139767045</v>
      </c>
      <c r="BL171" s="13">
        <f t="shared" si="38"/>
        <v>2.0955509419258167E-3</v>
      </c>
      <c r="BM171" s="63">
        <f t="shared" si="39"/>
        <v>8.029664597719588E-5</v>
      </c>
      <c r="BN171" s="12">
        <v>1.6962634457727019E-3</v>
      </c>
      <c r="BO171" s="3">
        <v>2.4944212463841653E-2</v>
      </c>
      <c r="BP171" s="3">
        <v>0.83599999999999997</v>
      </c>
      <c r="BQ171" s="6">
        <v>0</v>
      </c>
      <c r="BR171" s="3">
        <v>0.14960444954772897</v>
      </c>
    </row>
    <row r="172" spans="1:150" s="3" customFormat="1" ht="14.1" customHeight="1">
      <c r="A172" s="174" t="s">
        <v>61</v>
      </c>
      <c r="B172" s="8">
        <v>-4.5735557980059799E-3</v>
      </c>
      <c r="C172" s="26">
        <v>40.918079538924637</v>
      </c>
      <c r="D172" s="10">
        <v>4.5100049663991157E-2</v>
      </c>
      <c r="E172" s="11">
        <v>11.37924401365558</v>
      </c>
      <c r="F172" s="12">
        <v>0.20247766269913317</v>
      </c>
      <c r="G172" s="11">
        <v>9.9241428964849785</v>
      </c>
      <c r="H172" s="13">
        <v>4.4246317323414245E-3</v>
      </c>
      <c r="I172" s="11">
        <v>2.954242421996101</v>
      </c>
      <c r="J172" s="15">
        <v>-0.15234846027980692</v>
      </c>
      <c r="K172" s="16">
        <v>127.98712095437401</v>
      </c>
      <c r="L172" s="16">
        <v>69.27964534799348</v>
      </c>
      <c r="M172" s="14">
        <v>-8.1544215056481064E-5</v>
      </c>
      <c r="N172" s="17">
        <v>0.22998958658883562</v>
      </c>
      <c r="O172" s="18">
        <v>4.7678203010248103E-2</v>
      </c>
      <c r="P172" s="12">
        <v>0.55916464962118895</v>
      </c>
      <c r="Q172" s="19">
        <v>0.33840713849015402</v>
      </c>
      <c r="R172" s="136">
        <f t="shared" si="36"/>
        <v>0.16329587112831179</v>
      </c>
      <c r="S172" s="20">
        <v>14.598987401973313</v>
      </c>
      <c r="T172" s="21">
        <v>0.54733160447960738</v>
      </c>
      <c r="U172" s="244">
        <v>12.53293945615207</v>
      </c>
      <c r="V172" s="245">
        <v>0.47738380877550407</v>
      </c>
      <c r="W172" s="256">
        <v>13.471410849643631</v>
      </c>
      <c r="X172" s="258">
        <v>0.27366355651009555</v>
      </c>
      <c r="Y172" s="20">
        <v>13.278237454116416</v>
      </c>
      <c r="Z172" s="21">
        <v>0.31861208187906537</v>
      </c>
      <c r="AA172" s="20">
        <v>1755.7336695250638</v>
      </c>
      <c r="AB172" s="21">
        <v>408.03714846582562</v>
      </c>
      <c r="AC172" s="20">
        <v>28.597025358277705</v>
      </c>
      <c r="AD172" s="21">
        <v>6.166046582269554</v>
      </c>
      <c r="AE172" s="20">
        <v>15.519298261294324</v>
      </c>
      <c r="AF172" s="21">
        <v>1.8677007065626894</v>
      </c>
      <c r="AG172" s="20">
        <v>-724.91635814633401</v>
      </c>
      <c r="AH172" s="21">
        <v>449.79780793010087</v>
      </c>
      <c r="AI172" s="23">
        <v>99.275776451208387</v>
      </c>
      <c r="AJ172" s="24">
        <v>7.6811212862448741E-4</v>
      </c>
      <c r="AK172" s="16">
        <v>12.039319003357903</v>
      </c>
      <c r="AL172" s="17">
        <v>1.1516846276168069</v>
      </c>
      <c r="AM172" s="25">
        <v>478.75398124541141</v>
      </c>
      <c r="AN172" s="11">
        <v>1.9266869132414426</v>
      </c>
      <c r="AO172" s="10">
        <v>4.5100049663991157E-2</v>
      </c>
      <c r="AP172" s="25">
        <v>441.06603192866754</v>
      </c>
      <c r="AQ172" s="11">
        <v>3.7533534722742576</v>
      </c>
      <c r="AR172" s="12">
        <v>0.10739823281523504</v>
      </c>
      <c r="AS172" s="11">
        <v>22.305525188180201</v>
      </c>
      <c r="AT172" s="123">
        <f t="shared" si="31"/>
        <v>2.3955739872262665E-2</v>
      </c>
      <c r="AU172" s="10">
        <v>3.3573359244675353E-2</v>
      </c>
      <c r="AV172" s="11">
        <v>22.619109536150503</v>
      </c>
      <c r="AW172" s="13">
        <v>2.2672342180313884E-3</v>
      </c>
      <c r="AX172" s="11">
        <v>3.7533534722742576</v>
      </c>
      <c r="AY172" s="124">
        <f t="shared" si="37"/>
        <v>8.5097314247071238E-5</v>
      </c>
      <c r="AZ172" s="17">
        <v>0.16593727822377541</v>
      </c>
      <c r="BA172" s="208">
        <v>13.28</v>
      </c>
      <c r="BB172" s="209">
        <v>0.64</v>
      </c>
      <c r="BC172" s="25">
        <v>484.98736107344024</v>
      </c>
      <c r="BD172" s="11">
        <v>2.4019779136780701</v>
      </c>
      <c r="BE172" s="10">
        <v>3.4796272323543334E-2</v>
      </c>
      <c r="BF172" s="11">
        <v>16.112410413459543</v>
      </c>
      <c r="BG172" s="10">
        <v>9.8924434182185855E-3</v>
      </c>
      <c r="BH172" s="11">
        <v>17.122726761494803</v>
      </c>
      <c r="BI172" s="63">
        <v>2.0619094027247709E-3</v>
      </c>
      <c r="BJ172" s="11">
        <v>2.4019779136780701</v>
      </c>
      <c r="BL172" s="13">
        <f t="shared" si="38"/>
        <v>2.0920847460459413E-3</v>
      </c>
      <c r="BM172" s="63">
        <f t="shared" si="39"/>
        <v>4.245594210017245E-5</v>
      </c>
      <c r="BN172" s="12">
        <v>0.10739823281523504</v>
      </c>
      <c r="BO172" s="3">
        <v>2.3955739872262665E-2</v>
      </c>
      <c r="BP172" s="3">
        <v>0.83599999999999997</v>
      </c>
      <c r="BQ172" s="6">
        <v>0</v>
      </c>
      <c r="BR172" s="3">
        <v>0.16329587112831179</v>
      </c>
    </row>
    <row r="173" spans="1:150" s="3" customFormat="1" ht="14.1" customHeight="1">
      <c r="A173" s="174" t="s">
        <v>62</v>
      </c>
      <c r="B173" s="8">
        <v>6.427790663191335E-19</v>
      </c>
      <c r="C173" s="9">
        <v>9999</v>
      </c>
      <c r="D173" s="10">
        <v>4.139286554994881E-2</v>
      </c>
      <c r="E173" s="11">
        <v>9.7044831116487185</v>
      </c>
      <c r="F173" s="12">
        <v>0.19182492314741303</v>
      </c>
      <c r="G173" s="11">
        <v>8.914090587144603</v>
      </c>
      <c r="H173" s="13">
        <v>4.5822960597616683E-3</v>
      </c>
      <c r="I173" s="11">
        <v>2.5550043639159417</v>
      </c>
      <c r="J173" s="15">
        <v>-0.62217550129884203</v>
      </c>
      <c r="K173" s="16">
        <v>164.53936696985099</v>
      </c>
      <c r="L173" s="16">
        <v>79.439772587590781</v>
      </c>
      <c r="M173" s="14">
        <v>-3.3302572460399234E-4</v>
      </c>
      <c r="N173" s="17">
        <v>0.30178341317472107</v>
      </c>
      <c r="O173" s="18">
        <v>6.1983090831094115E-2</v>
      </c>
      <c r="P173" s="12">
        <v>0.498733443517001</v>
      </c>
      <c r="Q173" s="19">
        <v>0.32321799188118999</v>
      </c>
      <c r="R173" s="136">
        <f t="shared" si="36"/>
        <v>0.14564781978815072</v>
      </c>
      <c r="S173" s="20">
        <v>13.664587012035977</v>
      </c>
      <c r="T173" s="21">
        <v>0.26118520150804908</v>
      </c>
      <c r="U173" s="244">
        <v>13.843398130739658</v>
      </c>
      <c r="V173" s="245">
        <v>0.2726208644505152</v>
      </c>
      <c r="W173" s="256">
        <v>13.749514122148307</v>
      </c>
      <c r="X173" s="258">
        <v>0.27190417764955949</v>
      </c>
      <c r="Y173" s="20">
        <v>13.429302147682966</v>
      </c>
      <c r="Z173" s="21">
        <v>0.30942780860421337</v>
      </c>
      <c r="AA173" s="20">
        <v>-263.34690427115163</v>
      </c>
      <c r="AB173" s="21">
        <v>246.22622177808626</v>
      </c>
      <c r="AC173" s="20">
        <v>16.489680811669192</v>
      </c>
      <c r="AD173" s="21">
        <v>1.5037180673499315</v>
      </c>
      <c r="AE173" s="20">
        <v>17.594251622719835</v>
      </c>
      <c r="AF173" s="21">
        <v>1.8431268359717901</v>
      </c>
      <c r="AG173" s="20" t="e">
        <v>#NUM!</v>
      </c>
      <c r="AH173" s="21" t="e">
        <v>#NUM!</v>
      </c>
      <c r="AI173" s="23">
        <v>105.30114029834019</v>
      </c>
      <c r="AJ173" s="24">
        <v>8.7085457287283674E-4</v>
      </c>
      <c r="AK173" s="16">
        <v>10.480293168260522</v>
      </c>
      <c r="AL173" s="17">
        <v>0.84742014383330011</v>
      </c>
      <c r="AM173" s="25">
        <v>471.26080698156568</v>
      </c>
      <c r="AN173" s="11">
        <v>1.9134286217308767</v>
      </c>
      <c r="AO173" s="10">
        <v>4.139286554994881E-2</v>
      </c>
      <c r="AP173" s="25">
        <v>471.26080698156568</v>
      </c>
      <c r="AQ173" s="11">
        <v>1.9134286217308767</v>
      </c>
      <c r="AR173" s="12">
        <v>4.1392865549948803E-2</v>
      </c>
      <c r="AS173" s="11">
        <v>9.7044831116487202</v>
      </c>
      <c r="AT173" s="123">
        <f t="shared" si="31"/>
        <v>4.0169636467222427E-3</v>
      </c>
      <c r="AU173" s="10">
        <v>1.2110594001190069E-2</v>
      </c>
      <c r="AV173" s="11">
        <v>9.8913195052396397</v>
      </c>
      <c r="AW173" s="13">
        <v>2.121967252920986E-3</v>
      </c>
      <c r="AX173" s="11">
        <v>1.9134286217308767</v>
      </c>
      <c r="AY173" s="124">
        <f t="shared" si="37"/>
        <v>4.060232876114657E-5</v>
      </c>
      <c r="AZ173" s="17">
        <v>0.1934452345531143</v>
      </c>
      <c r="BA173" s="208">
        <v>13.42</v>
      </c>
      <c r="BB173" s="209">
        <v>0.62</v>
      </c>
      <c r="BC173" s="25">
        <v>479.52617280997157</v>
      </c>
      <c r="BD173" s="11">
        <v>2.3065250917660345</v>
      </c>
      <c r="BE173" s="10">
        <v>2.7447643410814918E-2</v>
      </c>
      <c r="BF173" s="11">
        <v>15.68879667918358</v>
      </c>
      <c r="BG173" s="10">
        <v>7.8921262030527146E-3</v>
      </c>
      <c r="BH173" s="11">
        <v>16.550071508303475</v>
      </c>
      <c r="BI173" s="63">
        <v>2.0853919070571436E-3</v>
      </c>
      <c r="BJ173" s="11">
        <v>2.3065250917660345</v>
      </c>
      <c r="BL173" s="13">
        <f t="shared" si="38"/>
        <v>2.1353197393747525E-3</v>
      </c>
      <c r="BM173" s="63">
        <f t="shared" si="39"/>
        <v>4.2182987734618038E-5</v>
      </c>
      <c r="BN173" s="12">
        <v>4.1392865549948803E-2</v>
      </c>
      <c r="BO173" s="3">
        <v>4.0169636467222427E-3</v>
      </c>
      <c r="BP173" s="3">
        <v>0.83599999999999997</v>
      </c>
      <c r="BQ173" s="6">
        <v>0</v>
      </c>
      <c r="BR173" s="3">
        <v>0.14564781978815072</v>
      </c>
    </row>
    <row r="174" spans="1:150" s="3" customFormat="1" ht="14.1" customHeight="1">
      <c r="A174" s="174" t="s">
        <v>63</v>
      </c>
      <c r="B174" s="8">
        <v>4.5142930078764087E-3</v>
      </c>
      <c r="C174" s="26">
        <v>40.91687269796325</v>
      </c>
      <c r="D174" s="10">
        <v>4.7478161326418425E-2</v>
      </c>
      <c r="E174" s="11">
        <v>10.432894945462818</v>
      </c>
      <c r="F174" s="12">
        <v>0.16463136698850409</v>
      </c>
      <c r="G174" s="11">
        <v>10.588461659169496</v>
      </c>
      <c r="H174" s="13">
        <v>4.5857123911461142E-3</v>
      </c>
      <c r="I174" s="11">
        <v>2.8880669287183536</v>
      </c>
      <c r="J174" s="15">
        <v>0.1466991242685412</v>
      </c>
      <c r="K174" s="16">
        <v>128.366469052566</v>
      </c>
      <c r="L174" s="16">
        <v>63.404767788619523</v>
      </c>
      <c r="M174" s="14">
        <v>7.8525393278348822E-5</v>
      </c>
      <c r="N174" s="17">
        <v>0.24406954660760086</v>
      </c>
      <c r="O174" s="18">
        <v>3.9883146268120062E-2</v>
      </c>
      <c r="P174" s="12">
        <v>0.51023546576499601</v>
      </c>
      <c r="Q174" s="19">
        <v>0.347982352026107</v>
      </c>
      <c r="R174" s="136">
        <f t="shared" si="36"/>
        <v>0.14900681743579527</v>
      </c>
      <c r="S174" s="20">
        <v>13.071364066290915</v>
      </c>
      <c r="T174" s="21">
        <v>0.53461670978503895</v>
      </c>
      <c r="U174" s="244">
        <v>14.346572254045642</v>
      </c>
      <c r="V174" s="245">
        <v>0.24578216646021814</v>
      </c>
      <c r="W174" s="256">
        <v>14.253018204361403</v>
      </c>
      <c r="X174" s="258">
        <v>0.24478888886129974</v>
      </c>
      <c r="Y174" s="20">
        <v>14.258794953927387</v>
      </c>
      <c r="Z174" s="21">
        <v>0.28064496712724318</v>
      </c>
      <c r="AA174" s="20" t="e">
        <v>#NUM!</v>
      </c>
      <c r="AB174" s="21" t="e">
        <v>#NUM!</v>
      </c>
      <c r="AC174" s="20">
        <v>-0.84478962184942741</v>
      </c>
      <c r="AD174" s="21">
        <v>-6.2617095625793828</v>
      </c>
      <c r="AE174" s="20">
        <v>14.18533788927221</v>
      </c>
      <c r="AF174" s="21">
        <v>1.8977459284332827</v>
      </c>
      <c r="AG174" s="20">
        <v>30.803411068183365</v>
      </c>
      <c r="AH174" s="21">
        <v>257.93788939908427</v>
      </c>
      <c r="AI174" s="23" t="e">
        <v>#NUM!</v>
      </c>
      <c r="AJ174" s="24">
        <v>7.0206592506538712E-4</v>
      </c>
      <c r="AK174" s="16">
        <v>13.382916633944461</v>
      </c>
      <c r="AL174" s="17">
        <v>2.4387031590620905</v>
      </c>
      <c r="AM174" s="25">
        <v>451.12156768881511</v>
      </c>
      <c r="AN174" s="11">
        <v>1.600012190410826</v>
      </c>
      <c r="AO174" s="10">
        <v>4.7478161326418425E-2</v>
      </c>
      <c r="AP174" s="25">
        <v>492.67090076803237</v>
      </c>
      <c r="AQ174" s="11">
        <v>4.0941321055295035</v>
      </c>
      <c r="AR174" s="12">
        <v>2.5195368481007535E-2</v>
      </c>
      <c r="AS174" s="11">
        <v>44.975489610760121</v>
      </c>
      <c r="AT174" s="123">
        <f t="shared" si="31"/>
        <v>1.1331740333568275E-2</v>
      </c>
      <c r="AU174" s="10">
        <v>7.05123318780497E-3</v>
      </c>
      <c r="AV174" s="11">
        <v>45.161450191785462</v>
      </c>
      <c r="AW174" s="13">
        <v>2.0297525152004805E-3</v>
      </c>
      <c r="AX174" s="11">
        <v>4.0941321055295035</v>
      </c>
      <c r="AY174" s="124">
        <f t="shared" si="37"/>
        <v>8.310074938761548E-5</v>
      </c>
      <c r="AZ174" s="17">
        <v>9.0655461419930139E-2</v>
      </c>
      <c r="BA174" s="208">
        <v>14.24</v>
      </c>
      <c r="BB174" s="209">
        <v>0.56999999999999995</v>
      </c>
      <c r="BC174" s="25">
        <v>451.60109488125204</v>
      </c>
      <c r="BD174" s="11">
        <v>1.9704011533603338</v>
      </c>
      <c r="BE174" s="10">
        <v>4.6639425030781778E-2</v>
      </c>
      <c r="BF174" s="11">
        <v>10.763501866468435</v>
      </c>
      <c r="BG174" s="10">
        <v>1.4239655297857772E-2</v>
      </c>
      <c r="BH174" s="11">
        <v>11.584252488673279</v>
      </c>
      <c r="BI174" s="63">
        <v>2.2143436128359006E-3</v>
      </c>
      <c r="BJ174" s="11">
        <v>1.9704011533603338</v>
      </c>
      <c r="BL174" s="13">
        <f t="shared" si="38"/>
        <v>2.2136011464468641E-3</v>
      </c>
      <c r="BM174" s="63">
        <f t="shared" si="39"/>
        <v>3.7976264532835202E-5</v>
      </c>
      <c r="BN174" s="12">
        <v>2.5195368481007535E-2</v>
      </c>
      <c r="BO174" s="3">
        <v>1.1331740333568275E-2</v>
      </c>
      <c r="BP174" s="3">
        <v>0.83699999999999997</v>
      </c>
      <c r="BQ174" s="6">
        <v>0</v>
      </c>
      <c r="BR174" s="3">
        <v>0.14900681743579527</v>
      </c>
    </row>
    <row r="175" spans="1:150" s="3" customFormat="1" ht="14.1" customHeight="1">
      <c r="A175" s="174" t="s">
        <v>64</v>
      </c>
      <c r="B175" s="8">
        <v>8.1008070928343841E-3</v>
      </c>
      <c r="C175" s="26">
        <v>35.498253316395832</v>
      </c>
      <c r="D175" s="10">
        <v>3.1883308889672529E-2</v>
      </c>
      <c r="E175" s="11">
        <v>14.864694464374923</v>
      </c>
      <c r="F175" s="12">
        <v>0.14084506850365378</v>
      </c>
      <c r="G175" s="11">
        <v>14.072419419499301</v>
      </c>
      <c r="H175" s="13">
        <v>4.7215005946641565E-3</v>
      </c>
      <c r="I175" s="11">
        <v>3.449235754246569</v>
      </c>
      <c r="J175" s="15">
        <v>-1.8264764172539365</v>
      </c>
      <c r="K175" s="16">
        <v>91.980180734955098</v>
      </c>
      <c r="L175" s="16">
        <v>47.675008181644877</v>
      </c>
      <c r="M175" s="14">
        <v>-9.7766872571217081E-4</v>
      </c>
      <c r="N175" s="17">
        <v>0.17316090005265578</v>
      </c>
      <c r="O175" s="18">
        <v>3.0663811903328463E-2</v>
      </c>
      <c r="P175" s="12">
        <v>0.53542277323361898</v>
      </c>
      <c r="Q175" s="19">
        <v>0.37932276074411297</v>
      </c>
      <c r="R175" s="136">
        <f t="shared" si="36"/>
        <v>0.15636240280273825</v>
      </c>
      <c r="S175" s="20">
        <v>11.764076868179041</v>
      </c>
      <c r="T175" s="21">
        <v>0.94375826462304135</v>
      </c>
      <c r="U175" s="244">
        <v>13.05186468356013</v>
      </c>
      <c r="V175" s="245">
        <v>0.85939926420841228</v>
      </c>
      <c r="W175" s="256">
        <v>14.112538849144213</v>
      </c>
      <c r="X175" s="258">
        <v>0.70156921459655541</v>
      </c>
      <c r="Y175" s="20">
        <v>14.07727820333163</v>
      </c>
      <c r="Z175" s="21">
        <v>0.76105664279761032</v>
      </c>
      <c r="AA175" s="20">
        <v>1825.7184371920957</v>
      </c>
      <c r="AB175" s="21">
        <v>549.43173308250243</v>
      </c>
      <c r="AC175" s="20">
        <v>-13.967345745404403</v>
      </c>
      <c r="AD175" s="21">
        <v>-9.2625528101467012</v>
      </c>
      <c r="AE175" s="20">
        <v>14.50454555177798</v>
      </c>
      <c r="AF175" s="21">
        <v>2.415523870373748</v>
      </c>
      <c r="AG175" s="20">
        <v>-92.066099488519242</v>
      </c>
      <c r="AH175" s="21">
        <v>291.89503145971946</v>
      </c>
      <c r="AI175" s="23">
        <v>99.442081665392408</v>
      </c>
      <c r="AJ175" s="24">
        <v>7.1786993654843201E-4</v>
      </c>
      <c r="AK175" s="16">
        <v>16.659540764912293</v>
      </c>
      <c r="AL175" s="17">
        <v>2.6684852601436884</v>
      </c>
      <c r="AM175" s="25">
        <v>464.62043138415947</v>
      </c>
      <c r="AN175" s="11">
        <v>4.9399901867141534</v>
      </c>
      <c r="AO175" s="10">
        <v>3.1883308889672529E-2</v>
      </c>
      <c r="AP175" s="25">
        <v>547.47465567168933</v>
      </c>
      <c r="AQ175" s="11">
        <v>8.029696426625053</v>
      </c>
      <c r="AR175" s="12">
        <v>0.11160515100744123</v>
      </c>
      <c r="AS175" s="11">
        <v>30.295076144004302</v>
      </c>
      <c r="AT175" s="123">
        <f t="shared" si="31"/>
        <v>3.3810865478335304E-2</v>
      </c>
      <c r="AU175" s="10">
        <v>2.8107453124065662E-2</v>
      </c>
      <c r="AV175" s="11">
        <v>31.341149680169259</v>
      </c>
      <c r="AW175" s="13">
        <v>1.8265685719699909E-3</v>
      </c>
      <c r="AX175" s="11">
        <v>8.029696426625053</v>
      </c>
      <c r="AY175" s="124">
        <f t="shared" si="37"/>
        <v>1.4666791135333062E-4</v>
      </c>
      <c r="AZ175" s="17">
        <v>0.25620299537721641</v>
      </c>
      <c r="BA175" s="208">
        <v>14.09</v>
      </c>
      <c r="BB175" s="209">
        <v>1.52</v>
      </c>
      <c r="BC175" s="25">
        <v>457.43062058986317</v>
      </c>
      <c r="BD175" s="11">
        <v>5.4121820163203394</v>
      </c>
      <c r="BE175" s="10">
        <v>4.4334754627008255E-2</v>
      </c>
      <c r="BF175" s="11">
        <v>11.897836212491866</v>
      </c>
      <c r="BG175" s="10">
        <v>1.3363504087437915E-2</v>
      </c>
      <c r="BH175" s="11">
        <v>12.904471155963172</v>
      </c>
      <c r="BI175" s="63">
        <v>2.1861238731908372E-3</v>
      </c>
      <c r="BJ175" s="11">
        <v>5.4121820163203394</v>
      </c>
      <c r="BL175" s="13">
        <f t="shared" si="38"/>
        <v>2.1917597520182408E-3</v>
      </c>
      <c r="BM175" s="63">
        <f t="shared" si="39"/>
        <v>1.0884449140968755E-4</v>
      </c>
      <c r="BN175" s="12">
        <v>0.11160515100744123</v>
      </c>
      <c r="BO175" s="3">
        <v>3.3810865478335304E-2</v>
      </c>
      <c r="BP175" s="3">
        <v>0.83699999999999997</v>
      </c>
      <c r="BQ175" s="6">
        <v>0</v>
      </c>
      <c r="BR175" s="3">
        <v>0.15636240280273825</v>
      </c>
    </row>
    <row r="176" spans="1:150" s="3" customFormat="1" ht="14.1" customHeight="1">
      <c r="A176" s="175" t="s">
        <v>65</v>
      </c>
      <c r="B176" s="46">
        <v>-4.830916339816557E-3</v>
      </c>
      <c r="C176" s="47">
        <v>50.120627208343613</v>
      </c>
      <c r="D176" s="48">
        <v>4.7916396462114756E-2</v>
      </c>
      <c r="E176" s="49">
        <v>14.487194279278635</v>
      </c>
      <c r="F176" s="50">
        <v>0.24707788006627251</v>
      </c>
      <c r="G176" s="49">
        <v>25.272572866442573</v>
      </c>
      <c r="H176" s="51">
        <v>4.3073697276257801E-3</v>
      </c>
      <c r="I176" s="49">
        <v>3.7447597285975034</v>
      </c>
      <c r="J176" s="53">
        <v>0.20484443967489288</v>
      </c>
      <c r="K176" s="54">
        <v>84.277738762734799</v>
      </c>
      <c r="L176" s="54">
        <v>45.253871409695606</v>
      </c>
      <c r="M176" s="52">
        <v>1.0963978053068763E-4</v>
      </c>
      <c r="N176" s="55">
        <v>0.14789263027041047</v>
      </c>
      <c r="O176" s="56">
        <v>3.6338196245855686E-2</v>
      </c>
      <c r="P176" s="50">
        <v>0.55468086653133897</v>
      </c>
      <c r="Q176" s="57">
        <v>0.38906970889776099</v>
      </c>
      <c r="R176" s="137">
        <f t="shared" si="36"/>
        <v>0.16198644774809012</v>
      </c>
      <c r="S176" s="58">
        <v>14.371242707776888</v>
      </c>
      <c r="T176" s="59">
        <v>0.94651030107217582</v>
      </c>
      <c r="U176" s="246">
        <v>12.145177816505875</v>
      </c>
      <c r="V176" s="247">
        <v>0.78333220268028347</v>
      </c>
      <c r="W176" s="259">
        <v>13.155745813782723</v>
      </c>
      <c r="X176" s="260">
        <v>0.6835251942434295</v>
      </c>
      <c r="Y176" s="58">
        <v>12.692767018276344</v>
      </c>
      <c r="Z176" s="59">
        <v>0.86132871491604368</v>
      </c>
      <c r="AA176" s="58">
        <v>1851.3584758604027</v>
      </c>
      <c r="AB176" s="59">
        <v>489.98714481708163</v>
      </c>
      <c r="AC176" s="58">
        <v>32.315056967440526</v>
      </c>
      <c r="AD176" s="59">
        <v>10.853474998255365</v>
      </c>
      <c r="AE176" s="58">
        <v>18.106632378754725</v>
      </c>
      <c r="AF176" s="59">
        <v>4.8596738717616805</v>
      </c>
      <c r="AG176" s="58" t="e">
        <v>#NUM!</v>
      </c>
      <c r="AH176" s="59" t="e">
        <v>#NUM!</v>
      </c>
      <c r="AI176" s="60">
        <v>99.329137438395279</v>
      </c>
      <c r="AJ176" s="61">
        <v>8.9622700856883952E-4</v>
      </c>
      <c r="AK176" s="54">
        <v>26.851215650013248</v>
      </c>
      <c r="AL176" s="55">
        <v>0.94867518314355603</v>
      </c>
      <c r="AM176" s="62">
        <v>488.50494577220229</v>
      </c>
      <c r="AN176" s="49">
        <v>5.1242090686799138</v>
      </c>
      <c r="AO176" s="48">
        <v>4.7916396462114756E-2</v>
      </c>
      <c r="AP176" s="62">
        <v>448.0636338524024</v>
      </c>
      <c r="AQ176" s="49">
        <v>6.5934850487531209</v>
      </c>
      <c r="AR176" s="50">
        <v>0.1131966902525452</v>
      </c>
      <c r="AS176" s="49">
        <v>27.101696896468273</v>
      </c>
      <c r="AT176" s="123">
        <f t="shared" si="31"/>
        <v>3.0678223889078846E-2</v>
      </c>
      <c r="AU176" s="48">
        <v>3.4833355070191328E-2</v>
      </c>
      <c r="AV176" s="49">
        <v>27.892221491953073</v>
      </c>
      <c r="AW176" s="51">
        <v>2.2318258489360289E-3</v>
      </c>
      <c r="AX176" s="49">
        <v>6.5934850487531209</v>
      </c>
      <c r="AY176" s="124">
        <f t="shared" si="37"/>
        <v>1.4715510366380448E-4</v>
      </c>
      <c r="AZ176" s="55">
        <v>0.23639153484620601</v>
      </c>
      <c r="BA176" s="212">
        <v>12.7</v>
      </c>
      <c r="BB176" s="213">
        <v>1.73</v>
      </c>
      <c r="BC176" s="62">
        <v>507.38108341262625</v>
      </c>
      <c r="BD176" s="49">
        <v>6.792663531898854</v>
      </c>
      <c r="BE176" s="48">
        <v>1.7446568647449322E-2</v>
      </c>
      <c r="BF176" s="49">
        <v>61.999097581537228</v>
      </c>
      <c r="BG176" s="48">
        <v>4.741077197696824E-3</v>
      </c>
      <c r="BH176" s="49">
        <v>65.579933331334956</v>
      </c>
      <c r="BI176" s="64">
        <v>1.9709051690970369E-3</v>
      </c>
      <c r="BJ176" s="49">
        <v>6.792663531898854</v>
      </c>
      <c r="BL176" s="13">
        <f t="shared" si="38"/>
        <v>2.0430125181987169E-3</v>
      </c>
      <c r="BM176" s="63">
        <f t="shared" si="39"/>
        <v>1.060449153886811E-4</v>
      </c>
      <c r="BN176" s="50">
        <v>0.1131966902525452</v>
      </c>
      <c r="BO176" s="3">
        <v>3.0678223889078846E-2</v>
      </c>
      <c r="BP176" s="3">
        <v>0.83599999999999997</v>
      </c>
      <c r="BQ176" s="6">
        <v>0</v>
      </c>
      <c r="BR176" s="3">
        <v>0.16198644774809012</v>
      </c>
    </row>
    <row r="177" spans="1:150" s="3" customFormat="1" ht="14.1" customHeight="1">
      <c r="A177" s="176"/>
      <c r="Q177" s="148" t="s">
        <v>395</v>
      </c>
      <c r="R177" s="242">
        <f>MEDIAN(R162:R176)</f>
        <v>0.15183155943512847</v>
      </c>
      <c r="T177" s="5"/>
      <c r="U177" s="242">
        <f>MEDIAN(U162:U176)</f>
        <v>13.585232465015345</v>
      </c>
      <c r="V177" s="243"/>
      <c r="W177" s="149">
        <f>MEDIAN(W162:W176)</f>
        <v>13.529808206515813</v>
      </c>
      <c r="X177" s="163"/>
      <c r="Y177" s="150"/>
      <c r="Z177" s="150"/>
      <c r="AA177" s="150"/>
      <c r="AB177" s="150"/>
      <c r="AC177" s="150"/>
      <c r="AD177" s="150"/>
      <c r="AE177" s="150"/>
      <c r="AF177" s="150"/>
      <c r="AG177" s="150"/>
      <c r="AH177" s="150"/>
      <c r="AI177" s="150"/>
      <c r="AJ177" s="150"/>
      <c r="AK177" s="150"/>
      <c r="AL177" s="161"/>
      <c r="AM177" s="150"/>
      <c r="AN177" s="150"/>
      <c r="AO177" s="150"/>
      <c r="AP177" s="150"/>
      <c r="AQ177" s="150"/>
      <c r="AR177" s="150"/>
      <c r="AS177" s="150"/>
      <c r="AT177" s="151"/>
      <c r="AU177" s="150"/>
      <c r="AV177" s="150"/>
      <c r="AW177" s="150"/>
      <c r="AX177" s="150"/>
      <c r="AY177" s="150"/>
      <c r="AZ177" s="150"/>
      <c r="BA177" s="165"/>
      <c r="BB177" s="200"/>
      <c r="BK177" s="6"/>
      <c r="BQ177" s="6"/>
    </row>
    <row r="178" spans="1:150" s="3" customFormat="1" ht="14.1" customHeight="1">
      <c r="A178" s="176"/>
      <c r="P178" s="148"/>
      <c r="R178" s="187"/>
      <c r="S178" s="176"/>
      <c r="T178" s="164"/>
      <c r="U178" s="187"/>
      <c r="V178" s="188"/>
      <c r="W178" s="187"/>
      <c r="X178" s="189"/>
      <c r="Y178" s="150"/>
      <c r="Z178" s="150"/>
      <c r="AA178" s="150"/>
      <c r="AB178" s="150"/>
      <c r="AC178" s="150"/>
      <c r="AD178" s="150"/>
      <c r="AE178" s="150"/>
      <c r="AF178" s="150"/>
      <c r="AG178" s="150"/>
      <c r="AH178" s="150"/>
      <c r="AI178" s="150"/>
      <c r="AJ178" s="150"/>
      <c r="AK178" s="150"/>
      <c r="AL178" s="161"/>
      <c r="AM178" s="150"/>
      <c r="AN178" s="150"/>
      <c r="AO178" s="150"/>
      <c r="AP178" s="150"/>
      <c r="AQ178" s="150"/>
      <c r="AR178" s="150"/>
      <c r="AS178" s="150"/>
      <c r="AT178" s="151"/>
      <c r="AU178" s="150"/>
      <c r="AV178" s="150"/>
      <c r="AW178" s="150"/>
      <c r="AX178" s="150"/>
      <c r="AY178" s="150"/>
      <c r="AZ178" s="150"/>
      <c r="BA178" s="165"/>
      <c r="BB178" s="200"/>
      <c r="BK178" s="6"/>
      <c r="BQ178" s="6"/>
    </row>
    <row r="179" spans="1:150" s="3" customFormat="1" ht="14.1" customHeight="1">
      <c r="A179" s="169" t="s">
        <v>362</v>
      </c>
      <c r="P179" s="144" t="s">
        <v>396</v>
      </c>
      <c r="Q179" s="145"/>
      <c r="R179" s="146">
        <v>3.8965517241379315</v>
      </c>
      <c r="S179" s="4"/>
      <c r="T179" s="5"/>
      <c r="U179" s="190"/>
      <c r="V179" s="190"/>
      <c r="W179" s="131"/>
      <c r="X179" s="164"/>
      <c r="Y179" s="4"/>
      <c r="Z179" s="5"/>
      <c r="AA179" s="4"/>
      <c r="AB179" s="4"/>
      <c r="AC179" s="4"/>
      <c r="AD179" s="4"/>
      <c r="AE179" s="4"/>
      <c r="AF179" s="4"/>
      <c r="AG179" s="4"/>
      <c r="AH179" s="4"/>
      <c r="AT179" s="123"/>
      <c r="BA179" s="199"/>
      <c r="BB179" s="200"/>
      <c r="BP179" s="6"/>
      <c r="BQ179" s="6"/>
    </row>
    <row r="180" spans="1:150" s="6" customFormat="1" ht="57.95" customHeight="1">
      <c r="A180" s="170" t="s">
        <v>0</v>
      </c>
      <c r="B180" s="7" t="s">
        <v>1</v>
      </c>
      <c r="C180" s="112" t="s">
        <v>2</v>
      </c>
      <c r="D180" s="111" t="s">
        <v>3</v>
      </c>
      <c r="E180" s="112" t="s">
        <v>2</v>
      </c>
      <c r="F180" s="111" t="s">
        <v>4</v>
      </c>
      <c r="G180" s="112" t="s">
        <v>2</v>
      </c>
      <c r="H180" s="111" t="s">
        <v>5</v>
      </c>
      <c r="I180" s="112" t="s">
        <v>2</v>
      </c>
      <c r="J180" s="115" t="s">
        <v>374</v>
      </c>
      <c r="K180" s="112" t="s">
        <v>7</v>
      </c>
      <c r="L180" s="112" t="s">
        <v>8</v>
      </c>
      <c r="M180" s="112" t="s">
        <v>6</v>
      </c>
      <c r="N180" s="112" t="s">
        <v>375</v>
      </c>
      <c r="O180" s="112" t="s">
        <v>376</v>
      </c>
      <c r="P180" s="111" t="s">
        <v>9</v>
      </c>
      <c r="Q180" s="112" t="s">
        <v>2</v>
      </c>
      <c r="R180" s="143" t="s">
        <v>397</v>
      </c>
      <c r="S180" s="133" t="s">
        <v>10</v>
      </c>
      <c r="T180" s="193" t="s">
        <v>399</v>
      </c>
      <c r="U180" s="125" t="s">
        <v>398</v>
      </c>
      <c r="V180" s="234" t="s">
        <v>399</v>
      </c>
      <c r="W180" s="128" t="s">
        <v>11</v>
      </c>
      <c r="X180" s="128" t="s">
        <v>399</v>
      </c>
      <c r="Y180" s="275" t="s">
        <v>12</v>
      </c>
      <c r="Z180" s="276"/>
      <c r="AA180" s="275" t="s">
        <v>13</v>
      </c>
      <c r="AB180" s="276"/>
      <c r="AC180" s="275" t="s">
        <v>14</v>
      </c>
      <c r="AD180" s="276"/>
      <c r="AE180" s="275" t="s">
        <v>15</v>
      </c>
      <c r="AF180" s="276"/>
      <c r="AG180" s="275" t="s">
        <v>16</v>
      </c>
      <c r="AH180" s="276"/>
      <c r="AI180" s="112" t="s">
        <v>17</v>
      </c>
      <c r="AJ180" s="111" t="s">
        <v>377</v>
      </c>
      <c r="AK180" s="112" t="s">
        <v>2</v>
      </c>
      <c r="AL180" s="111" t="s">
        <v>18</v>
      </c>
      <c r="AM180" s="112" t="s">
        <v>2</v>
      </c>
      <c r="AN180" s="111" t="s">
        <v>19</v>
      </c>
      <c r="AO180" s="112" t="s">
        <v>2</v>
      </c>
      <c r="AP180" s="111" t="s">
        <v>378</v>
      </c>
      <c r="AQ180" s="112" t="s">
        <v>2</v>
      </c>
      <c r="AR180" s="111" t="s">
        <v>379</v>
      </c>
      <c r="AS180" s="112" t="s">
        <v>2</v>
      </c>
      <c r="AT180" s="123"/>
      <c r="AU180" s="111" t="s">
        <v>380</v>
      </c>
      <c r="AV180" s="112" t="s">
        <v>2</v>
      </c>
      <c r="AW180" s="111" t="s">
        <v>381</v>
      </c>
      <c r="AX180" s="112" t="s">
        <v>2</v>
      </c>
      <c r="AY180" s="112"/>
      <c r="AZ180" s="112" t="s">
        <v>20</v>
      </c>
      <c r="BA180" s="277" t="s">
        <v>400</v>
      </c>
      <c r="BB180" s="278"/>
      <c r="BC180" s="111" t="s">
        <v>382</v>
      </c>
      <c r="BD180" s="112" t="s">
        <v>2</v>
      </c>
      <c r="BE180" s="111" t="s">
        <v>383</v>
      </c>
      <c r="BF180" s="112" t="s">
        <v>2</v>
      </c>
      <c r="BG180" s="111" t="s">
        <v>384</v>
      </c>
      <c r="BH180" s="112" t="s">
        <v>2</v>
      </c>
      <c r="BI180" s="111" t="s">
        <v>385</v>
      </c>
      <c r="BJ180" s="112" t="s">
        <v>2</v>
      </c>
      <c r="BL180" s="111" t="s">
        <v>393</v>
      </c>
      <c r="BN180" s="111" t="s">
        <v>379</v>
      </c>
      <c r="BP180" s="3"/>
      <c r="BR180" s="6">
        <v>3.8965517241379315</v>
      </c>
    </row>
    <row r="181" spans="1:150" s="3" customFormat="1" ht="14.1" customHeight="1">
      <c r="A181" s="174" t="s">
        <v>212</v>
      </c>
      <c r="B181" s="8">
        <v>4.4620640428578138E-4</v>
      </c>
      <c r="C181" s="26">
        <v>70.718564896281109</v>
      </c>
      <c r="D181" s="10">
        <v>4.4621624503601819E-2</v>
      </c>
      <c r="E181" s="11">
        <v>3.9926637754282805</v>
      </c>
      <c r="F181" s="12">
        <v>0.12759907184365141</v>
      </c>
      <c r="G181" s="11">
        <v>4.6470447850366403</v>
      </c>
      <c r="H181" s="13">
        <v>4.6025902469782965E-3</v>
      </c>
      <c r="I181" s="11">
        <v>5.1223140291410294</v>
      </c>
      <c r="J181" s="15">
        <v>-0.2114685482719619</v>
      </c>
      <c r="K181" s="16">
        <v>512.61115102918097</v>
      </c>
      <c r="L181" s="16">
        <v>205.8770954947191</v>
      </c>
      <c r="M181" s="14">
        <v>-1.1318273061867704E-4</v>
      </c>
      <c r="N181" s="17">
        <v>0.88088292811780933</v>
      </c>
      <c r="O181" s="18">
        <v>0.11712947546320812</v>
      </c>
      <c r="P181" s="12">
        <v>0.41487790349285297</v>
      </c>
      <c r="Q181" s="14"/>
      <c r="R181" s="135">
        <f t="shared" ref="R181:R197" si="40">P181/R$179</f>
        <v>0.10647309027692686</v>
      </c>
      <c r="S181" s="20">
        <v>12.748891420555642</v>
      </c>
      <c r="T181" s="21">
        <v>0.23629479441830356</v>
      </c>
      <c r="U181" s="244">
        <v>12.981206564338553</v>
      </c>
      <c r="V181" s="245">
        <v>0.22898312816173669</v>
      </c>
      <c r="W181" s="256">
        <v>12.883122780050101</v>
      </c>
      <c r="X181" s="257">
        <v>0.22810597874022168</v>
      </c>
      <c r="Y181" s="20">
        <v>12.886715601749662</v>
      </c>
      <c r="Z181" s="21">
        <v>0.24478406477223985</v>
      </c>
      <c r="AA181" s="20">
        <v>-487.68999870902553</v>
      </c>
      <c r="AB181" s="21">
        <v>355.03364346484727</v>
      </c>
      <c r="AC181" s="20">
        <v>10.731649350076573</v>
      </c>
      <c r="AD181" s="21">
        <v>1.2986065704995824</v>
      </c>
      <c r="AE181" s="20">
        <v>12.830539339105744</v>
      </c>
      <c r="AF181" s="21">
        <v>0.78230311058728919</v>
      </c>
      <c r="AG181" s="20">
        <v>24.297656200991941</v>
      </c>
      <c r="AH181" s="21">
        <v>95.673795493677929</v>
      </c>
      <c r="AI181" s="23">
        <v>102.71695438958466</v>
      </c>
      <c r="AJ181" s="24">
        <v>6.3499245620635136E-4</v>
      </c>
      <c r="AK181" s="11">
        <v>6.0991312651443206</v>
      </c>
      <c r="AL181" s="25">
        <v>500.93392709359381</v>
      </c>
      <c r="AM181" s="11">
        <v>1.757449591021772</v>
      </c>
      <c r="AN181" s="10">
        <v>4.4621624503601819E-2</v>
      </c>
      <c r="AO181" s="11">
        <v>3.9926637754282805</v>
      </c>
      <c r="AP181" s="25">
        <v>505.14524165691557</v>
      </c>
      <c r="AQ181" s="11">
        <v>1.8552870238312018</v>
      </c>
      <c r="AR181" s="12">
        <v>3.7964842631501801E-2</v>
      </c>
      <c r="AS181" s="11">
        <v>13.369585868838577</v>
      </c>
      <c r="AT181" s="123">
        <f t="shared" si="31"/>
        <v>5.0757422355880684E-3</v>
      </c>
      <c r="AU181" s="10">
        <v>1.0362549362756737E-2</v>
      </c>
      <c r="AV181" s="11">
        <v>13.497700405811525</v>
      </c>
      <c r="AW181" s="13">
        <v>1.9796286642628216E-3</v>
      </c>
      <c r="AX181" s="11">
        <v>1.8552870238312018</v>
      </c>
      <c r="AY181" s="124">
        <f t="shared" ref="AY181:AY197" si="41">AW181/100*AX181</f>
        <v>3.6727793728111078E-5</v>
      </c>
      <c r="AZ181" s="17">
        <v>0.13745208206224488</v>
      </c>
      <c r="BA181" s="206">
        <v>12.88</v>
      </c>
      <c r="BB181" s="207">
        <v>0.49</v>
      </c>
      <c r="BC181" s="25">
        <v>499.73733960603909</v>
      </c>
      <c r="BD181" s="11">
        <v>1.9014062377832079</v>
      </c>
      <c r="BE181" s="10">
        <v>4.6513058110796715E-2</v>
      </c>
      <c r="BF181" s="11">
        <v>3.987470201389685</v>
      </c>
      <c r="BG181" s="10">
        <v>1.2833182442145354E-2</v>
      </c>
      <c r="BH181" s="11">
        <v>4.3150638491538098</v>
      </c>
      <c r="BI181" s="63">
        <v>2.0010511937897935E-3</v>
      </c>
      <c r="BJ181" s="11">
        <v>1.9014062377832079</v>
      </c>
      <c r="BL181" s="13">
        <f t="shared" ref="BL181:BL197" si="42">EXP(1000000*$BL$2*W181)-1</f>
        <v>2.0006333895570272E-3</v>
      </c>
      <c r="BM181" s="63">
        <f t="shared" ref="BM181:BM197" si="43">EXP(1000000*$BL$2*X181)-1</f>
        <v>3.5388051395912612E-5</v>
      </c>
      <c r="BN181" s="12">
        <v>3.7964842631501801E-2</v>
      </c>
      <c r="BO181" s="3">
        <v>5.0757422355880684E-3</v>
      </c>
      <c r="BP181" s="3">
        <v>0.83599999999999997</v>
      </c>
      <c r="BQ181" s="6">
        <v>0</v>
      </c>
      <c r="BR181" s="3">
        <v>0.10647309027692686</v>
      </c>
    </row>
    <row r="182" spans="1:150" s="3" customFormat="1" ht="14.1" customHeight="1">
      <c r="A182" s="174" t="s">
        <v>213</v>
      </c>
      <c r="B182" s="8">
        <v>4.9629693681587164E-3</v>
      </c>
      <c r="C182" s="26">
        <v>37.843313188046231</v>
      </c>
      <c r="D182" s="10">
        <v>4.587968787361206E-2</v>
      </c>
      <c r="E182" s="11">
        <v>7.7525308631947665</v>
      </c>
      <c r="F182" s="12">
        <v>0.1410340823568664</v>
      </c>
      <c r="G182" s="11">
        <v>8.5034180834896098</v>
      </c>
      <c r="H182" s="13">
        <v>5.0575043453984468E-3</v>
      </c>
      <c r="I182" s="11">
        <v>3.592177692884138</v>
      </c>
      <c r="J182" s="15">
        <v>-5.2190992942169813E-2</v>
      </c>
      <c r="K182" s="16">
        <v>140.50316902993501</v>
      </c>
      <c r="L182" s="16">
        <v>49.686200530910078</v>
      </c>
      <c r="M182" s="14">
        <v>-2.7933739929560048E-5</v>
      </c>
      <c r="N182" s="17">
        <v>0.24098675747096937</v>
      </c>
      <c r="O182" s="18">
        <v>3.4561664468245198E-2</v>
      </c>
      <c r="P182" s="12">
        <v>0.36530026691066902</v>
      </c>
      <c r="Q182" s="14"/>
      <c r="R182" s="136">
        <f t="shared" si="40"/>
        <v>9.3749626021322127E-2</v>
      </c>
      <c r="S182" s="20">
        <v>11.661392695227276</v>
      </c>
      <c r="T182" s="21">
        <v>0.49087513266985289</v>
      </c>
      <c r="U182" s="244">
        <v>12.958219677642626</v>
      </c>
      <c r="V182" s="245">
        <v>0.22325756256982787</v>
      </c>
      <c r="W182" s="256">
        <v>12.858753805525813</v>
      </c>
      <c r="X182" s="258">
        <v>0.2223458974851277</v>
      </c>
      <c r="Y182" s="20">
        <v>12.690020038815288</v>
      </c>
      <c r="Z182" s="21">
        <v>0.24116984882356995</v>
      </c>
      <c r="AA182" s="20">
        <v>-715.07364134512977</v>
      </c>
      <c r="AB182" s="21">
        <v>480.44854655959006</v>
      </c>
      <c r="AC182" s="20">
        <v>-5.582453278966649</v>
      </c>
      <c r="AD182" s="21">
        <v>-8.0225098887475905</v>
      </c>
      <c r="AE182" s="20">
        <v>15.686098099627261</v>
      </c>
      <c r="AF182" s="21">
        <v>1.7036169163665105</v>
      </c>
      <c r="AG182" s="20">
        <v>-648.088459992553</v>
      </c>
      <c r="AH182" s="21">
        <v>270.39720327825677</v>
      </c>
      <c r="AI182" s="23">
        <v>101.72447586122814</v>
      </c>
      <c r="AJ182" s="24">
        <v>7.7637092348892267E-4</v>
      </c>
      <c r="AK182" s="11">
        <v>10.864894850107419</v>
      </c>
      <c r="AL182" s="25">
        <v>501.08650754566662</v>
      </c>
      <c r="AM182" s="11">
        <v>1.6708078100643655</v>
      </c>
      <c r="AN182" s="10">
        <v>4.587968787361206E-2</v>
      </c>
      <c r="AO182" s="11">
        <v>7.7525308631947665</v>
      </c>
      <c r="AP182" s="25">
        <v>552.29983347777022</v>
      </c>
      <c r="AQ182" s="11">
        <v>4.2132125161659815</v>
      </c>
      <c r="AR182" s="12">
        <v>3.491930363946387E-2</v>
      </c>
      <c r="AS182" s="11">
        <v>17.246697211558509</v>
      </c>
      <c r="AT182" s="123">
        <f t="shared" si="31"/>
        <v>6.0224265670830637E-3</v>
      </c>
      <c r="AU182" s="10">
        <v>8.717499615185139E-3</v>
      </c>
      <c r="AV182" s="11">
        <v>17.75386505563106</v>
      </c>
      <c r="AW182" s="13">
        <v>1.8106107215407109E-3</v>
      </c>
      <c r="AX182" s="11">
        <v>4.2132125161659815</v>
      </c>
      <c r="AY182" s="124">
        <f t="shared" si="41"/>
        <v>7.6284877538996415E-5</v>
      </c>
      <c r="AZ182" s="17">
        <v>0.23731241073220061</v>
      </c>
      <c r="BA182" s="208">
        <v>12.7</v>
      </c>
      <c r="BB182" s="209">
        <v>0.48</v>
      </c>
      <c r="BC182" s="25">
        <v>507.49102319201512</v>
      </c>
      <c r="BD182" s="11">
        <v>1.9023398082559826</v>
      </c>
      <c r="BE182" s="10">
        <v>3.5775317654799819E-2</v>
      </c>
      <c r="BF182" s="11">
        <v>9.8459954100000111</v>
      </c>
      <c r="BG182" s="10">
        <v>9.7197794105166949E-3</v>
      </c>
      <c r="BH182" s="11">
        <v>10.39841786706061</v>
      </c>
      <c r="BI182" s="63">
        <v>1.9704782041467528E-3</v>
      </c>
      <c r="BJ182" s="11">
        <v>1.9023398082559826</v>
      </c>
      <c r="BL182" s="13">
        <f t="shared" si="42"/>
        <v>1.9968453306351552E-3</v>
      </c>
      <c r="BM182" s="63">
        <f t="shared" si="43"/>
        <v>3.4494424809627944E-5</v>
      </c>
      <c r="BN182" s="12">
        <v>3.491930363946387E-2</v>
      </c>
      <c r="BO182" s="3">
        <v>6.0224265670830637E-3</v>
      </c>
      <c r="BP182" s="3">
        <v>0.83599999999999997</v>
      </c>
      <c r="BQ182" s="6">
        <v>0</v>
      </c>
      <c r="BR182" s="3">
        <v>9.3749626021322127E-2</v>
      </c>
    </row>
    <row r="183" spans="1:150" s="44" customFormat="1" ht="14.1" customHeight="1">
      <c r="A183" s="174" t="s">
        <v>214</v>
      </c>
      <c r="B183" s="27">
        <v>-1.3632176729299317E-3</v>
      </c>
      <c r="C183" s="45">
        <v>50.017036890563837</v>
      </c>
      <c r="D183" s="29">
        <v>4.7617989673060732E-2</v>
      </c>
      <c r="E183" s="30">
        <v>4.7354717421011889</v>
      </c>
      <c r="F183" s="31">
        <v>9.6359017173903286E-2</v>
      </c>
      <c r="G183" s="30">
        <v>6.5926690483704986</v>
      </c>
      <c r="H183" s="32">
        <v>4.8553874815905019E-3</v>
      </c>
      <c r="I183" s="30">
        <v>5.2287219855345928</v>
      </c>
      <c r="J183" s="34">
        <v>0.16742172719726697</v>
      </c>
      <c r="K183" s="35">
        <v>312.83891781716699</v>
      </c>
      <c r="L183" s="35">
        <v>78.846088133865393</v>
      </c>
      <c r="M183" s="33">
        <v>8.9608842574947069E-5</v>
      </c>
      <c r="N183" s="36">
        <v>0.54312836666608133</v>
      </c>
      <c r="O183" s="37">
        <v>5.1031886830249854E-2</v>
      </c>
      <c r="P183" s="31">
        <v>0.26035126834789701</v>
      </c>
      <c r="Q183" s="33"/>
      <c r="R183" s="136">
        <f t="shared" si="40"/>
        <v>6.6815812230876223E-2</v>
      </c>
      <c r="S183" s="39">
        <v>13.369246637135113</v>
      </c>
      <c r="T183" s="40">
        <v>0.35685064581876136</v>
      </c>
      <c r="U183" s="244">
        <v>12.785392323068741</v>
      </c>
      <c r="V183" s="245">
        <v>0.33566682256891089</v>
      </c>
      <c r="W183" s="256">
        <v>13.015721421219519</v>
      </c>
      <c r="X183" s="258">
        <v>0.30992589396668108</v>
      </c>
      <c r="Y183" s="39">
        <v>12.949649832842393</v>
      </c>
      <c r="Z183" s="40">
        <v>0.32404145200308931</v>
      </c>
      <c r="AA183" s="39">
        <v>844.30116552719846</v>
      </c>
      <c r="AB183" s="40">
        <v>303.55091727326192</v>
      </c>
      <c r="AC183" s="39">
        <v>23.402052791565801</v>
      </c>
      <c r="AD183" s="40">
        <v>4.4452733283264987</v>
      </c>
      <c r="AE183" s="39">
        <v>14.595845386002406</v>
      </c>
      <c r="AF183" s="40">
        <v>1.3801536502952514</v>
      </c>
      <c r="AG183" s="39">
        <v>-211.04646042159044</v>
      </c>
      <c r="AH183" s="40">
        <v>137.64598744682118</v>
      </c>
      <c r="AI183" s="41">
        <v>98.516425539270557</v>
      </c>
      <c r="AJ183" s="42">
        <v>7.2239024871700863E-4</v>
      </c>
      <c r="AK183" s="30">
        <v>9.4592125262828315</v>
      </c>
      <c r="AL183" s="43">
        <v>493.9508535288644</v>
      </c>
      <c r="AM183" s="30">
        <v>2.3656064461729041</v>
      </c>
      <c r="AN183" s="29">
        <v>4.7617989673060732E-2</v>
      </c>
      <c r="AO183" s="30">
        <v>4.7354717421011889</v>
      </c>
      <c r="AP183" s="43">
        <v>481.68247950861371</v>
      </c>
      <c r="AQ183" s="30">
        <v>2.671959164771498</v>
      </c>
      <c r="AR183" s="31">
        <v>6.7210427644714563E-2</v>
      </c>
      <c r="AS183" s="30">
        <v>14.58983929359488</v>
      </c>
      <c r="AT183" s="123">
        <f t="shared" si="31"/>
        <v>9.8058933819017216E-3</v>
      </c>
      <c r="AU183" s="29">
        <v>1.9238760299330186E-2</v>
      </c>
      <c r="AV183" s="30">
        <v>14.832490566021997</v>
      </c>
      <c r="AW183" s="32">
        <v>2.0760564117261347E-3</v>
      </c>
      <c r="AX183" s="30">
        <v>2.671959164771498</v>
      </c>
      <c r="AY183" s="124">
        <f t="shared" si="41"/>
        <v>5.5471379558942759E-5</v>
      </c>
      <c r="AZ183" s="36">
        <v>0.18014231344885356</v>
      </c>
      <c r="BA183" s="210">
        <v>12.96</v>
      </c>
      <c r="BB183" s="211">
        <v>0.65</v>
      </c>
      <c r="BC183" s="43">
        <v>497.30622897994317</v>
      </c>
      <c r="BD183" s="30">
        <v>2.5048324451278527</v>
      </c>
      <c r="BE183" s="29">
        <v>4.2259497562504127E-2</v>
      </c>
      <c r="BF183" s="30">
        <v>5.4816086724389343</v>
      </c>
      <c r="BG183" s="29">
        <v>1.1716602737652551E-2</v>
      </c>
      <c r="BH183" s="30">
        <v>5.8886475702515471</v>
      </c>
      <c r="BI183" s="90">
        <v>2.0108334497461744E-3</v>
      </c>
      <c r="BJ183" s="30">
        <v>2.5048324451278527</v>
      </c>
      <c r="BK183" s="3"/>
      <c r="BL183" s="13">
        <f t="shared" si="42"/>
        <v>2.0212455651320571E-3</v>
      </c>
      <c r="BM183" s="63">
        <f t="shared" si="43"/>
        <v>4.8081786954146111E-5</v>
      </c>
      <c r="BN183" s="31">
        <v>6.7210427644714563E-2</v>
      </c>
      <c r="BO183" s="3">
        <v>9.8058933819017216E-3</v>
      </c>
      <c r="BP183" s="3">
        <v>0.83599999999999997</v>
      </c>
      <c r="BQ183" s="6">
        <v>0</v>
      </c>
      <c r="BR183" s="3">
        <v>6.6815812230876223E-2</v>
      </c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</row>
    <row r="184" spans="1:150" s="3" customFormat="1" ht="14.1" customHeight="1">
      <c r="A184" s="174" t="s">
        <v>215</v>
      </c>
      <c r="B184" s="8">
        <v>-2.6749176992692789E-4</v>
      </c>
      <c r="C184" s="26">
        <v>100.00668498052387</v>
      </c>
      <c r="D184" s="10">
        <v>4.485363250533566E-2</v>
      </c>
      <c r="E184" s="11">
        <v>4.486567932434455</v>
      </c>
      <c r="F184" s="12">
        <v>0.13793522230088748</v>
      </c>
      <c r="G184" s="11">
        <v>4.8361535221091767</v>
      </c>
      <c r="H184" s="13">
        <v>5.0669552752917344E-3</v>
      </c>
      <c r="I184" s="11">
        <v>4.7284191783810581</v>
      </c>
      <c r="J184" s="15">
        <v>-0.18309554170635364</v>
      </c>
      <c r="K184" s="16">
        <v>371.49865043946301</v>
      </c>
      <c r="L184" s="16">
        <v>149.07011487718879</v>
      </c>
      <c r="M184" s="14">
        <v>-9.8000096806332329E-5</v>
      </c>
      <c r="N184" s="17">
        <v>0.65862053694401335</v>
      </c>
      <c r="O184" s="18">
        <v>9.4072471942709679E-2</v>
      </c>
      <c r="P184" s="12">
        <v>0.41450871621195601</v>
      </c>
      <c r="Q184" s="14"/>
      <c r="R184" s="136">
        <f t="shared" si="40"/>
        <v>0.10637834309864357</v>
      </c>
      <c r="S184" s="20">
        <v>13.332894824762421</v>
      </c>
      <c r="T184" s="21">
        <v>0.10529299591651987</v>
      </c>
      <c r="U184" s="244">
        <v>13.358661974822589</v>
      </c>
      <c r="V184" s="245">
        <v>0.11454522298833106</v>
      </c>
      <c r="W184" s="256">
        <v>13.290927485836113</v>
      </c>
      <c r="X184" s="258">
        <v>8.8325973635915989E-2</v>
      </c>
      <c r="Y184" s="20">
        <v>13.22674057312982</v>
      </c>
      <c r="Z184" s="21">
        <v>9.8633320130699823E-2</v>
      </c>
      <c r="AA184" s="20">
        <v>137.75829954948301</v>
      </c>
      <c r="AB184" s="21">
        <v>211.80243756542342</v>
      </c>
      <c r="AC184" s="20">
        <v>14.888040491416552</v>
      </c>
      <c r="AD184" s="21">
        <v>1.2687698025670051</v>
      </c>
      <c r="AE184" s="20">
        <v>14.231270270072118</v>
      </c>
      <c r="AF184" s="21">
        <v>0.87671294825849788</v>
      </c>
      <c r="AG184" s="20">
        <v>-199.06259337126332</v>
      </c>
      <c r="AH184" s="21">
        <v>117.84336592560832</v>
      </c>
      <c r="AI184" s="23">
        <v>90.414666490750591</v>
      </c>
      <c r="AJ184" s="24">
        <v>7.0434002763741788E-4</v>
      </c>
      <c r="AK184" s="11">
        <v>6.1626377067032845</v>
      </c>
      <c r="AL184" s="25">
        <v>485.41096491553702</v>
      </c>
      <c r="AM184" s="11">
        <v>0.61452306424020164</v>
      </c>
      <c r="AN184" s="10">
        <v>4.485363250533566E-2</v>
      </c>
      <c r="AO184" s="11">
        <v>4.486567932434455</v>
      </c>
      <c r="AP184" s="25">
        <v>482.99713733098986</v>
      </c>
      <c r="AQ184" s="11">
        <v>0.79054040222884503</v>
      </c>
      <c r="AR184" s="12">
        <v>4.8790137490393515E-2</v>
      </c>
      <c r="AS184" s="11">
        <v>9.0168002643924687</v>
      </c>
      <c r="AT184" s="123">
        <f t="shared" si="31"/>
        <v>4.3993092462312512E-3</v>
      </c>
      <c r="AU184" s="10">
        <v>1.3928000058860454E-2</v>
      </c>
      <c r="AV184" s="11">
        <v>9.0513889064333242</v>
      </c>
      <c r="AW184" s="13">
        <v>2.0704056457268747E-3</v>
      </c>
      <c r="AX184" s="11">
        <v>0.79054040222884503</v>
      </c>
      <c r="AY184" s="124">
        <f t="shared" si="41"/>
        <v>1.6367393119497951E-5</v>
      </c>
      <c r="AZ184" s="17">
        <v>8.7339126668942946E-2</v>
      </c>
      <c r="BA184" s="208">
        <v>13.22</v>
      </c>
      <c r="BB184" s="209">
        <v>0.18</v>
      </c>
      <c r="BC184" s="25">
        <v>486.87755216558645</v>
      </c>
      <c r="BD184" s="11">
        <v>0.7464767454884641</v>
      </c>
      <c r="BE184" s="10">
        <v>4.246190077693858E-2</v>
      </c>
      <c r="BF184" s="11">
        <v>4.704097995638624</v>
      </c>
      <c r="BG184" s="10">
        <v>1.2024885626957665E-2</v>
      </c>
      <c r="BH184" s="11">
        <v>5.0072972759535741</v>
      </c>
      <c r="BI184" s="63">
        <v>2.0539045095673281E-3</v>
      </c>
      <c r="BJ184" s="11">
        <v>0.7464767454884641</v>
      </c>
      <c r="BL184" s="13">
        <f t="shared" si="42"/>
        <v>2.0640271133827159E-3</v>
      </c>
      <c r="BM184" s="63">
        <f t="shared" si="43"/>
        <v>1.3702622885469751E-5</v>
      </c>
      <c r="BN184" s="12">
        <v>4.8790137490393515E-2</v>
      </c>
      <c r="BO184" s="3">
        <v>4.3993092462312512E-3</v>
      </c>
      <c r="BP184" s="3">
        <v>0.83599999999999997</v>
      </c>
      <c r="BQ184" s="6">
        <v>0</v>
      </c>
      <c r="BR184" s="3">
        <v>0.10637834309864357</v>
      </c>
    </row>
    <row r="185" spans="1:150" s="3" customFormat="1" ht="14.1" customHeight="1">
      <c r="A185" s="174" t="s">
        <v>216</v>
      </c>
      <c r="B185" s="8">
        <v>6.617335299020212E-4</v>
      </c>
      <c r="C185" s="26">
        <v>50.00827060496897</v>
      </c>
      <c r="D185" s="10">
        <v>4.7605840917825479E-2</v>
      </c>
      <c r="E185" s="11">
        <v>3.3108833131633859</v>
      </c>
      <c r="F185" s="12">
        <v>0.128267530967972</v>
      </c>
      <c r="G185" s="11">
        <v>3.906872897484146</v>
      </c>
      <c r="H185" s="13">
        <v>5.2929217678273511E-3</v>
      </c>
      <c r="I185" s="11">
        <v>0.98124938024082586</v>
      </c>
      <c r="J185" s="15">
        <v>0.16470831472445402</v>
      </c>
      <c r="K185" s="16">
        <v>580.21540454570595</v>
      </c>
      <c r="L185" s="16">
        <v>210.93640373846625</v>
      </c>
      <c r="M185" s="14">
        <v>8.8159981434888214E-5</v>
      </c>
      <c r="N185" s="17">
        <v>1.0445678190186913</v>
      </c>
      <c r="O185" s="18">
        <v>0.13191294621881899</v>
      </c>
      <c r="P185" s="12">
        <v>0.37554553594185203</v>
      </c>
      <c r="Q185" s="14"/>
      <c r="R185" s="136">
        <f t="shared" si="40"/>
        <v>9.6378942852333699E-2</v>
      </c>
      <c r="S185" s="20">
        <v>13.351677057269892</v>
      </c>
      <c r="T185" s="21">
        <v>0.17254043989088655</v>
      </c>
      <c r="U185" s="244">
        <v>13.595617937554218</v>
      </c>
      <c r="V185" s="245">
        <v>0.15682113124314909</v>
      </c>
      <c r="W185" s="256">
        <v>13.496393243688194</v>
      </c>
      <c r="X185" s="258">
        <v>0.15503767471014429</v>
      </c>
      <c r="Y185" s="20">
        <v>13.459124742275991</v>
      </c>
      <c r="Z185" s="21">
        <v>0.16626779698066879</v>
      </c>
      <c r="AA185" s="20">
        <v>-504.13893874639388</v>
      </c>
      <c r="AB185" s="21">
        <v>370.66674793305566</v>
      </c>
      <c r="AC185" s="20">
        <v>11.602932078811101</v>
      </c>
      <c r="AD185" s="21">
        <v>1.5177550987717938</v>
      </c>
      <c r="AE185" s="20">
        <v>14.102917275547732</v>
      </c>
      <c r="AF185" s="21">
        <v>0.73903371697423159</v>
      </c>
      <c r="AG185" s="20">
        <v>-104.32430118207262</v>
      </c>
      <c r="AH185" s="21">
        <v>88.096048753177143</v>
      </c>
      <c r="AI185" s="23">
        <v>102.75617406382523</v>
      </c>
      <c r="AJ185" s="24">
        <v>6.979853106650058E-4</v>
      </c>
      <c r="AK185" s="11">
        <v>5.242118065946145</v>
      </c>
      <c r="AL185" s="25">
        <v>476.35405659220021</v>
      </c>
      <c r="AM185" s="11">
        <v>1.1320628519477485</v>
      </c>
      <c r="AN185" s="10">
        <v>4.7605840917825479E-2</v>
      </c>
      <c r="AO185" s="11">
        <v>3.3108833131633859</v>
      </c>
      <c r="AP185" s="25">
        <v>482.31698688010391</v>
      </c>
      <c r="AQ185" s="11">
        <v>1.2936141421760181</v>
      </c>
      <c r="AR185" s="12">
        <v>3.7730804525036167E-2</v>
      </c>
      <c r="AS185" s="11">
        <v>13.910808863250292</v>
      </c>
      <c r="AT185" s="123">
        <f t="shared" si="31"/>
        <v>5.2486601000443726E-3</v>
      </c>
      <c r="AU185" s="10">
        <v>1.0786108450302619E-2</v>
      </c>
      <c r="AV185" s="11">
        <v>13.970828206613977</v>
      </c>
      <c r="AW185" s="13">
        <v>2.0733252761188435E-3</v>
      </c>
      <c r="AX185" s="11">
        <v>1.2936141421760181</v>
      </c>
      <c r="AY185" s="124">
        <f t="shared" si="41"/>
        <v>2.6820828985183336E-5</v>
      </c>
      <c r="AZ185" s="17">
        <v>9.2593948121386521E-2</v>
      </c>
      <c r="BA185" s="208">
        <v>13.47</v>
      </c>
      <c r="BB185" s="209">
        <v>0.32</v>
      </c>
      <c r="BC185" s="25">
        <v>478.46253636599539</v>
      </c>
      <c r="BD185" s="11">
        <v>1.2366437744189409</v>
      </c>
      <c r="BE185" s="10">
        <v>4.411404854488335E-2</v>
      </c>
      <c r="BF185" s="11">
        <v>3.582345804288718</v>
      </c>
      <c r="BG185" s="10">
        <v>1.2712479141137619E-2</v>
      </c>
      <c r="BH185" s="11">
        <v>3.8298734843745579</v>
      </c>
      <c r="BI185" s="63">
        <v>2.0900277952693447E-3</v>
      </c>
      <c r="BJ185" s="11">
        <v>1.2366437744189409</v>
      </c>
      <c r="BL185" s="13">
        <f t="shared" si="42"/>
        <v>2.0959685278627571E-3</v>
      </c>
      <c r="BM185" s="63">
        <f t="shared" si="43"/>
        <v>2.405219773327083E-5</v>
      </c>
      <c r="BN185" s="12">
        <v>3.7730804525036167E-2</v>
      </c>
      <c r="BO185" s="3">
        <v>5.2486601000443726E-3</v>
      </c>
      <c r="BP185" s="3">
        <v>0.83599999999999997</v>
      </c>
      <c r="BQ185" s="6">
        <v>0</v>
      </c>
      <c r="BR185" s="3">
        <v>9.6378942852333699E-2</v>
      </c>
    </row>
    <row r="186" spans="1:150" s="3" customFormat="1" ht="14.1" customHeight="1">
      <c r="A186" s="174" t="s">
        <v>217</v>
      </c>
      <c r="B186" s="8">
        <v>-1.0145585542731281E-3</v>
      </c>
      <c r="C186" s="26">
        <v>57.749668331886816</v>
      </c>
      <c r="D186" s="10">
        <v>4.5472222545176806E-2</v>
      </c>
      <c r="E186" s="11">
        <v>4.9030020140327251</v>
      </c>
      <c r="F186" s="12">
        <v>0.12018028283001699</v>
      </c>
      <c r="G186" s="11">
        <v>6.6400086408181886</v>
      </c>
      <c r="H186" s="13">
        <v>5.2398625949037205E-3</v>
      </c>
      <c r="I186" s="11">
        <v>1.5851255930962667</v>
      </c>
      <c r="J186" s="15">
        <v>-0.10521408443019782</v>
      </c>
      <c r="K186" s="16">
        <v>277.12227810247799</v>
      </c>
      <c r="L186" s="16">
        <v>100.23762030792182</v>
      </c>
      <c r="M186" s="14">
        <v>-5.6315568083384382E-5</v>
      </c>
      <c r="N186" s="17">
        <v>0.49745793358940721</v>
      </c>
      <c r="O186" s="18">
        <v>6.1392379216245144E-2</v>
      </c>
      <c r="P186" s="12">
        <v>0.37364539035650102</v>
      </c>
      <c r="Q186" s="14"/>
      <c r="R186" s="136">
        <f t="shared" si="40"/>
        <v>9.5891294870252455E-2</v>
      </c>
      <c r="S186" s="20">
        <v>13.697671853463079</v>
      </c>
      <c r="T186" s="21">
        <v>0.28971263814513087</v>
      </c>
      <c r="U186" s="244">
        <v>13.33165549925603</v>
      </c>
      <c r="V186" s="245">
        <v>0.28060076010582558</v>
      </c>
      <c r="W186" s="256">
        <v>13.457257932753688</v>
      </c>
      <c r="X186" s="258">
        <v>0.24826516701947007</v>
      </c>
      <c r="Y186" s="20">
        <v>13.435570996060834</v>
      </c>
      <c r="Z186" s="21">
        <v>0.26620279828786586</v>
      </c>
      <c r="AA186" s="20">
        <v>610.29721688845518</v>
      </c>
      <c r="AB186" s="21">
        <v>309.61548262880746</v>
      </c>
      <c r="AC186" s="20">
        <v>17.985864080563438</v>
      </c>
      <c r="AD186" s="21">
        <v>2.8370375079567931</v>
      </c>
      <c r="AE186" s="20">
        <v>13.812106457256824</v>
      </c>
      <c r="AF186" s="21">
        <v>1.1576601320789548</v>
      </c>
      <c r="AG186" s="20">
        <v>-54.204321360202577</v>
      </c>
      <c r="AH186" s="21">
        <v>122.14077651933196</v>
      </c>
      <c r="AI186" s="23">
        <v>97.857864992211034</v>
      </c>
      <c r="AJ186" s="24">
        <v>6.8358750648855882E-4</v>
      </c>
      <c r="AK186" s="11">
        <v>8.3843527164676779</v>
      </c>
      <c r="AL186" s="25">
        <v>479.03245855002041</v>
      </c>
      <c r="AM186" s="11">
        <v>1.8245207854267773</v>
      </c>
      <c r="AN186" s="10">
        <v>4.5472222545176806E-2</v>
      </c>
      <c r="AO186" s="11">
        <v>4.9030020140327251</v>
      </c>
      <c r="AP186" s="25">
        <v>470.12133452560028</v>
      </c>
      <c r="AQ186" s="11">
        <v>2.1172980955928273</v>
      </c>
      <c r="AR186" s="12">
        <v>6.0186808026255707E-2</v>
      </c>
      <c r="AS186" s="11">
        <v>14.325076771840539</v>
      </c>
      <c r="AT186" s="123">
        <f t="shared" si="31"/>
        <v>8.6218064562814146E-3</v>
      </c>
      <c r="AU186" s="10">
        <v>1.765194744678885E-2</v>
      </c>
      <c r="AV186" s="11">
        <v>14.480703565252842</v>
      </c>
      <c r="AW186" s="13">
        <v>2.1271104426883766E-3</v>
      </c>
      <c r="AX186" s="11">
        <v>2.1172980955928273</v>
      </c>
      <c r="AY186" s="124">
        <f t="shared" si="41"/>
        <v>4.503726889419716E-5</v>
      </c>
      <c r="AZ186" s="17">
        <v>0.14621513975836009</v>
      </c>
      <c r="BA186" s="208">
        <v>13.44</v>
      </c>
      <c r="BB186" s="209">
        <v>0.54</v>
      </c>
      <c r="BC186" s="25">
        <v>479.30219951409481</v>
      </c>
      <c r="BD186" s="11">
        <v>1.9833939601534485</v>
      </c>
      <c r="BE186" s="10">
        <v>4.5026809995340845E-2</v>
      </c>
      <c r="BF186" s="11">
        <v>5.0149806713342615</v>
      </c>
      <c r="BG186" s="10">
        <v>1.2952781290074235E-2</v>
      </c>
      <c r="BH186" s="11">
        <v>5.403312403689398</v>
      </c>
      <c r="BI186" s="63">
        <v>2.0863663905856811E-3</v>
      </c>
      <c r="BJ186" s="11">
        <v>1.9833939601534485</v>
      </c>
      <c r="BL186" s="13">
        <f t="shared" si="42"/>
        <v>2.0898845295929114E-3</v>
      </c>
      <c r="BM186" s="63">
        <f t="shared" si="43"/>
        <v>3.8515580683240458E-5</v>
      </c>
      <c r="BN186" s="12">
        <v>6.0186808026255707E-2</v>
      </c>
      <c r="BO186" s="3">
        <v>8.6218064562814146E-3</v>
      </c>
      <c r="BP186" s="3">
        <v>0.83599999999999997</v>
      </c>
      <c r="BQ186" s="6">
        <v>0</v>
      </c>
      <c r="BR186" s="3">
        <v>9.5891294870252455E-2</v>
      </c>
    </row>
    <row r="187" spans="1:150" s="3" customFormat="1" ht="14.1" customHeight="1">
      <c r="A187" s="174" t="s">
        <v>218</v>
      </c>
      <c r="B187" s="8">
        <v>-1.2763861495799253E-3</v>
      </c>
      <c r="C187" s="26">
        <v>44.735627347889164</v>
      </c>
      <c r="D187" s="10">
        <v>4.7890283069422369E-2</v>
      </c>
      <c r="E187" s="11">
        <v>4.1587779878060687</v>
      </c>
      <c r="F187" s="12">
        <v>0.152624919581964</v>
      </c>
      <c r="G187" s="11">
        <v>4.4949671548141428</v>
      </c>
      <c r="H187" s="13">
        <v>5.4024216338529026E-3</v>
      </c>
      <c r="I187" s="11">
        <v>2.9124679527364825</v>
      </c>
      <c r="J187" s="15">
        <v>0.20154838433600675</v>
      </c>
      <c r="K187" s="16">
        <v>371.23265085269901</v>
      </c>
      <c r="L187" s="16">
        <v>153.43213819250354</v>
      </c>
      <c r="M187" s="14">
        <v>1.0787558722310384E-4</v>
      </c>
      <c r="N187" s="17">
        <v>0.65127078828112739</v>
      </c>
      <c r="O187" s="18">
        <v>9.7824003344490068E-2</v>
      </c>
      <c r="P187" s="12">
        <v>0.42694358480807598</v>
      </c>
      <c r="Q187" s="14"/>
      <c r="R187" s="136">
        <f t="shared" si="40"/>
        <v>0.10956959256136461</v>
      </c>
      <c r="S187" s="20">
        <v>13.492650116456597</v>
      </c>
      <c r="T187" s="21">
        <v>0.27071600122517325</v>
      </c>
      <c r="U187" s="244">
        <v>12.929210896261841</v>
      </c>
      <c r="V187" s="245">
        <v>0.25791374551308927</v>
      </c>
      <c r="W187" s="256">
        <v>13.152168628808285</v>
      </c>
      <c r="X187" s="258">
        <v>0.22810299662866718</v>
      </c>
      <c r="Y187" s="20">
        <v>13.065803283559033</v>
      </c>
      <c r="Z187" s="21">
        <v>0.24712469174786761</v>
      </c>
      <c r="AA187" s="20">
        <v>814.5207057753463</v>
      </c>
      <c r="AB187" s="21">
        <v>260.5314795734991</v>
      </c>
      <c r="AC187" s="20">
        <v>19.550586274677361</v>
      </c>
      <c r="AD187" s="21">
        <v>2.3316505245985799</v>
      </c>
      <c r="AE187" s="20">
        <v>14.378024334899846</v>
      </c>
      <c r="AF187" s="21">
        <v>0.85649754072308082</v>
      </c>
      <c r="AG187" s="20">
        <v>-283.29187324453522</v>
      </c>
      <c r="AH187" s="21">
        <v>127.62896926735681</v>
      </c>
      <c r="AI187" s="23">
        <v>98.444307531388503</v>
      </c>
      <c r="AJ187" s="24">
        <v>7.116058253435753E-4</v>
      </c>
      <c r="AK187" s="11">
        <v>5.9591094911615254</v>
      </c>
      <c r="AL187" s="25">
        <v>488.65408596519455</v>
      </c>
      <c r="AM187" s="11">
        <v>1.7170759921044245</v>
      </c>
      <c r="AN187" s="10">
        <v>4.7890283069422369E-2</v>
      </c>
      <c r="AO187" s="11">
        <v>4.1587779878060687</v>
      </c>
      <c r="AP187" s="25">
        <v>477.27245239944995</v>
      </c>
      <c r="AQ187" s="11">
        <v>2.0084965401235308</v>
      </c>
      <c r="AR187" s="12">
        <v>6.625749131691655E-2</v>
      </c>
      <c r="AS187" s="11">
        <v>12.463038422931771</v>
      </c>
      <c r="AT187" s="123">
        <f t="shared" si="31"/>
        <v>8.2576966008979912E-3</v>
      </c>
      <c r="AU187" s="10">
        <v>1.9141232344016559E-2</v>
      </c>
      <c r="AV187" s="11">
        <v>12.623841930377687</v>
      </c>
      <c r="AW187" s="13">
        <v>2.0952393019387106E-3</v>
      </c>
      <c r="AX187" s="11">
        <v>2.0084965401235308</v>
      </c>
      <c r="AY187" s="124">
        <f t="shared" si="41"/>
        <v>4.2082808886747427E-5</v>
      </c>
      <c r="AZ187" s="17">
        <v>0.15910342914626779</v>
      </c>
      <c r="BA187" s="208">
        <v>13.06</v>
      </c>
      <c r="BB187" s="209">
        <v>0.5</v>
      </c>
      <c r="BC187" s="25">
        <v>492.88079328595546</v>
      </c>
      <c r="BD187" s="11">
        <v>1.8933027781502656</v>
      </c>
      <c r="BE187" s="10">
        <v>4.1069398078424586E-2</v>
      </c>
      <c r="BF187" s="11">
        <v>5.0102342100756658</v>
      </c>
      <c r="BG187" s="10">
        <v>1.1488880646578317E-2</v>
      </c>
      <c r="BH187" s="11">
        <v>5.357610603291775</v>
      </c>
      <c r="BI187" s="63">
        <v>2.0288881482541932E-3</v>
      </c>
      <c r="BJ187" s="11">
        <v>1.8933027781502656</v>
      </c>
      <c r="BL187" s="13">
        <f t="shared" si="42"/>
        <v>2.042456434789619E-3</v>
      </c>
      <c r="BM187" s="63">
        <f t="shared" si="43"/>
        <v>3.5387588746882415E-5</v>
      </c>
      <c r="BN187" s="12">
        <v>6.625749131691655E-2</v>
      </c>
      <c r="BO187" s="3">
        <v>8.2576966008979912E-3</v>
      </c>
      <c r="BP187" s="3">
        <v>0.83599999999999997</v>
      </c>
      <c r="BQ187" s="6">
        <v>0</v>
      </c>
      <c r="BR187" s="3">
        <v>0.10956959256136461</v>
      </c>
    </row>
    <row r="188" spans="1:150" s="3" customFormat="1" ht="14.1" customHeight="1">
      <c r="A188" s="173" t="s">
        <v>219</v>
      </c>
      <c r="B188" s="8">
        <v>7.8710181400938953E-4</v>
      </c>
      <c r="C188" s="26">
        <v>57.746386235220747</v>
      </c>
      <c r="D188" s="10">
        <v>4.6965414642644504E-2</v>
      </c>
      <c r="E188" s="11">
        <v>4.2062554340680727</v>
      </c>
      <c r="F188" s="12">
        <v>0.13489014211386796</v>
      </c>
      <c r="G188" s="11">
        <v>4.8822074753664433</v>
      </c>
      <c r="H188" s="13">
        <v>4.9858122960426765E-3</v>
      </c>
      <c r="I188" s="11">
        <v>5.5576772905604201</v>
      </c>
      <c r="J188" s="15">
        <v>8.5479025282813065E-2</v>
      </c>
      <c r="K188" s="16">
        <v>391.16191513825902</v>
      </c>
      <c r="L188" s="16">
        <v>146.84372651518956</v>
      </c>
      <c r="M188" s="14">
        <v>4.5749811376184222E-5</v>
      </c>
      <c r="N188" s="17">
        <v>0.66529984572192802</v>
      </c>
      <c r="O188" s="18">
        <v>8.9503811070665462E-2</v>
      </c>
      <c r="P188" s="12">
        <v>0.38779227634309699</v>
      </c>
      <c r="Q188" s="14"/>
      <c r="R188" s="136">
        <f t="shared" si="40"/>
        <v>9.9521911627874438E-2</v>
      </c>
      <c r="S188" s="20">
        <v>12.574750612700303</v>
      </c>
      <c r="T188" s="21">
        <v>0.2863295308129899</v>
      </c>
      <c r="U188" s="244"/>
      <c r="V188" s="245"/>
      <c r="W188" s="256"/>
      <c r="X188" s="258"/>
      <c r="Y188" s="20">
        <v>12.688136138042408</v>
      </c>
      <c r="Z188" s="21">
        <v>0.28998473709011707</v>
      </c>
      <c r="AA188" s="20">
        <v>-694.24004696157499</v>
      </c>
      <c r="AB188" s="21">
        <v>566.87513193625762</v>
      </c>
      <c r="AC188" s="20">
        <v>10.791425969389495</v>
      </c>
      <c r="AD188" s="21">
        <v>1.9003070578366357</v>
      </c>
      <c r="AE188" s="20">
        <v>13.745579241399934</v>
      </c>
      <c r="AF188" s="21">
        <v>0.90569890729831359</v>
      </c>
      <c r="AG188" s="20">
        <v>-205.72068251574461</v>
      </c>
      <c r="AH188" s="21">
        <v>122.63799276138791</v>
      </c>
      <c r="AI188" s="23">
        <v>101.91244505765422</v>
      </c>
      <c r="AJ188" s="24">
        <v>6.8029382792134108E-4</v>
      </c>
      <c r="AK188" s="11">
        <v>6.5912603044188556</v>
      </c>
      <c r="AL188" s="25">
        <v>504.61588233715884</v>
      </c>
      <c r="AM188" s="11">
        <v>2.1099898107206294</v>
      </c>
      <c r="AN188" s="10">
        <v>4.6965414642644504E-2</v>
      </c>
      <c r="AO188" s="11">
        <v>4.2062554340680727</v>
      </c>
      <c r="AP188" s="25">
        <v>512.14764008021211</v>
      </c>
      <c r="AQ188" s="11">
        <v>2.2792411233781569</v>
      </c>
      <c r="AR188" s="12">
        <v>3.5182018983085005E-2</v>
      </c>
      <c r="AS188" s="11">
        <v>20.439993897279631</v>
      </c>
      <c r="AT188" s="123">
        <f t="shared" si="31"/>
        <v>7.1912025330823368E-3</v>
      </c>
      <c r="AU188" s="10">
        <v>9.4716765201300502E-3</v>
      </c>
      <c r="AV188" s="11">
        <v>20.566679134447707</v>
      </c>
      <c r="AW188" s="13">
        <v>1.9525619601476263E-3</v>
      </c>
      <c r="AX188" s="11">
        <v>2.2792411233781569</v>
      </c>
      <c r="AY188" s="124">
        <f t="shared" si="41"/>
        <v>4.4503595155123315E-5</v>
      </c>
      <c r="AZ188" s="17">
        <v>0.11082202957893149</v>
      </c>
      <c r="BA188" s="227" t="s">
        <v>387</v>
      </c>
      <c r="BB188" s="219" t="s">
        <v>387</v>
      </c>
      <c r="BC188" s="25">
        <v>507.56644830193659</v>
      </c>
      <c r="BD188" s="11">
        <v>2.287729327304767</v>
      </c>
      <c r="BE188" s="10">
        <v>4.2349269598059978E-2</v>
      </c>
      <c r="BF188" s="11">
        <v>4.8890679700296031</v>
      </c>
      <c r="BG188" s="10">
        <v>1.1504143569212021E-2</v>
      </c>
      <c r="BH188" s="11">
        <v>5.2558678714286318</v>
      </c>
      <c r="BI188" s="63">
        <v>1.9701853882294618E-3</v>
      </c>
      <c r="BJ188" s="11">
        <v>2.287729327304767</v>
      </c>
      <c r="BL188" s="13">
        <f t="shared" si="42"/>
        <v>0</v>
      </c>
      <c r="BM188" s="63">
        <f t="shared" si="43"/>
        <v>0</v>
      </c>
      <c r="BN188" s="12">
        <v>3.5182018983085005E-2</v>
      </c>
      <c r="BO188" s="3">
        <v>7.1912025330823368E-3</v>
      </c>
      <c r="BP188" s="3">
        <v>0.83599999999999997</v>
      </c>
      <c r="BQ188" s="6">
        <v>0</v>
      </c>
      <c r="BR188" s="3">
        <v>9.9521911627874438E-2</v>
      </c>
    </row>
    <row r="189" spans="1:150" s="3" customFormat="1" ht="14.1" customHeight="1">
      <c r="A189" s="174" t="s">
        <v>220</v>
      </c>
      <c r="B189" s="8">
        <v>7.3201002403172676E-4</v>
      </c>
      <c r="C189" s="26">
        <v>57.745591131540706</v>
      </c>
      <c r="D189" s="10">
        <v>4.7853379965652476E-2</v>
      </c>
      <c r="E189" s="11">
        <v>4.0134568273483513</v>
      </c>
      <c r="F189" s="12">
        <v>0.20848593086138514</v>
      </c>
      <c r="G189" s="11">
        <v>3.8494137768386847</v>
      </c>
      <c r="H189" s="13">
        <v>5.330752210075838E-3</v>
      </c>
      <c r="I189" s="11">
        <v>2.9237393446701314</v>
      </c>
      <c r="J189" s="15">
        <v>0.19540973370073356</v>
      </c>
      <c r="K189" s="16">
        <v>387.11968894255898</v>
      </c>
      <c r="L189" s="16">
        <v>221.53661016743271</v>
      </c>
      <c r="M189" s="14">
        <v>1.045950548180582E-4</v>
      </c>
      <c r="N189" s="17">
        <v>0.71014292458554096</v>
      </c>
      <c r="O189" s="18">
        <v>0.14688424686820528</v>
      </c>
      <c r="P189" s="12">
        <v>0.59115391141191598</v>
      </c>
      <c r="Q189" s="14"/>
      <c r="R189" s="136">
        <f t="shared" si="40"/>
        <v>0.15171206576058019</v>
      </c>
      <c r="S189" s="20">
        <v>13.590544302471768</v>
      </c>
      <c r="T189" s="21">
        <v>0.19658257920019045</v>
      </c>
      <c r="U189" s="244">
        <v>13.845109625964687</v>
      </c>
      <c r="V189" s="245">
        <v>0.17082627290456684</v>
      </c>
      <c r="W189" s="256">
        <v>13.751884995529487</v>
      </c>
      <c r="X189" s="258">
        <v>0.16913723305927969</v>
      </c>
      <c r="Y189" s="20">
        <v>13.631582571542577</v>
      </c>
      <c r="Z189" s="21">
        <v>0.19284844123242673</v>
      </c>
      <c r="AA189" s="20">
        <v>-562.48387464528719</v>
      </c>
      <c r="AB189" s="21">
        <v>488.86918359286938</v>
      </c>
      <c r="AC189" s="20">
        <v>13.18120592812633</v>
      </c>
      <c r="AD189" s="21">
        <v>1.3061766030905069</v>
      </c>
      <c r="AE189" s="20">
        <v>14.951806548385521</v>
      </c>
      <c r="AF189" s="21">
        <v>0.70643982225859769</v>
      </c>
      <c r="AG189" s="20">
        <v>-394.89147445307253</v>
      </c>
      <c r="AH189" s="21">
        <v>145.92445935945489</v>
      </c>
      <c r="AI189" s="23">
        <v>102.52577197174591</v>
      </c>
      <c r="AJ189" s="24">
        <v>7.4001430455927775E-4</v>
      </c>
      <c r="AK189" s="11">
        <v>4.7265268133685376</v>
      </c>
      <c r="AL189" s="25">
        <v>467.35099930637296</v>
      </c>
      <c r="AM189" s="11">
        <v>1.2064877735711381</v>
      </c>
      <c r="AN189" s="10">
        <v>4.7853379965652476E-2</v>
      </c>
      <c r="AO189" s="11">
        <v>4.0134568273483513</v>
      </c>
      <c r="AP189" s="25">
        <v>473.83100737609965</v>
      </c>
      <c r="AQ189" s="11">
        <v>1.4479911075718117</v>
      </c>
      <c r="AR189" s="12">
        <v>3.6918502479010816E-2</v>
      </c>
      <c r="AS189" s="11">
        <v>18.125167876873718</v>
      </c>
      <c r="AT189" s="123">
        <f t="shared" si="31"/>
        <v>6.6915405519484958E-3</v>
      </c>
      <c r="AU189" s="10">
        <v>1.0742908426348736E-2</v>
      </c>
      <c r="AV189" s="11">
        <v>18.182914750184086</v>
      </c>
      <c r="AW189" s="13">
        <v>2.1104570710507721E-3</v>
      </c>
      <c r="AX189" s="11">
        <v>1.4479911075718117</v>
      </c>
      <c r="AY189" s="124">
        <f t="shared" si="41"/>
        <v>3.0559230717935693E-5</v>
      </c>
      <c r="AZ189" s="17">
        <v>7.9634708046857669E-2</v>
      </c>
      <c r="BA189" s="208">
        <v>13.64</v>
      </c>
      <c r="BB189" s="209">
        <v>0.38</v>
      </c>
      <c r="BC189" s="25">
        <v>472.40302137624559</v>
      </c>
      <c r="BD189" s="11">
        <v>1.4162142265148563</v>
      </c>
      <c r="BE189" s="10">
        <v>3.9328198854852274E-2</v>
      </c>
      <c r="BF189" s="11">
        <v>5.6008204808798769</v>
      </c>
      <c r="BG189" s="10">
        <v>1.1478698934459654E-2</v>
      </c>
      <c r="BH189" s="11">
        <v>6.0197657290227298</v>
      </c>
      <c r="BI189" s="63">
        <v>2.1168365881460982E-3</v>
      </c>
      <c r="BJ189" s="11">
        <v>1.4162142265148563</v>
      </c>
      <c r="BL189" s="13">
        <f t="shared" si="42"/>
        <v>2.1356883323941922E-3</v>
      </c>
      <c r="BM189" s="63">
        <f t="shared" si="43"/>
        <v>2.6239600345201453E-5</v>
      </c>
      <c r="BN189" s="12">
        <v>3.6918502479010816E-2</v>
      </c>
      <c r="BO189" s="3">
        <v>6.6915405519484958E-3</v>
      </c>
      <c r="BP189" s="3">
        <v>0.83599999999999997</v>
      </c>
      <c r="BQ189" s="6">
        <v>0</v>
      </c>
      <c r="BR189" s="3">
        <v>0.15171206576058019</v>
      </c>
    </row>
    <row r="190" spans="1:150" s="3" customFormat="1" ht="14.1" customHeight="1">
      <c r="A190" s="174" t="s">
        <v>221</v>
      </c>
      <c r="B190" s="8">
        <v>9.4654496940104371E-4</v>
      </c>
      <c r="C190" s="26">
        <v>57.74868724666208</v>
      </c>
      <c r="D190" s="10">
        <v>4.5990512023063035E-2</v>
      </c>
      <c r="E190" s="11">
        <v>4.6333556546607708</v>
      </c>
      <c r="F190" s="12">
        <v>0.12742095965437517</v>
      </c>
      <c r="G190" s="11">
        <v>5.4573286881096053</v>
      </c>
      <c r="H190" s="13">
        <v>5.3834386233607657E-3</v>
      </c>
      <c r="I190" s="11">
        <v>1.3536227517431649</v>
      </c>
      <c r="J190" s="15">
        <v>-3.8576985832365712E-2</v>
      </c>
      <c r="K190" s="16">
        <v>298.32345419604098</v>
      </c>
      <c r="L190" s="16">
        <v>102.53578331390823</v>
      </c>
      <c r="M190" s="14">
        <v>-2.0647513997456062E-5</v>
      </c>
      <c r="N190" s="17">
        <v>0.5184119052183257</v>
      </c>
      <c r="O190" s="18">
        <v>6.7089193775766179E-2</v>
      </c>
      <c r="P190" s="12">
        <v>0.35504906729077701</v>
      </c>
      <c r="Q190" s="14"/>
      <c r="R190" s="136">
        <f t="shared" si="40"/>
        <v>9.1118787180818867E-2</v>
      </c>
      <c r="S190" s="20">
        <v>12.792780349242454</v>
      </c>
      <c r="T190" s="21">
        <v>0.15390992099900455</v>
      </c>
      <c r="U190" s="244">
        <v>13.127642140481228</v>
      </c>
      <c r="V190" s="245">
        <v>8.9842742813509457E-2</v>
      </c>
      <c r="W190" s="256">
        <v>13.027878260589899</v>
      </c>
      <c r="X190" s="258">
        <v>8.6562581454291465E-2</v>
      </c>
      <c r="Y190" s="20">
        <v>12.927862865556817</v>
      </c>
      <c r="Z190" s="21">
        <v>9.5805618889664587E-2</v>
      </c>
      <c r="AA190" s="20">
        <v>-987.15377490340109</v>
      </c>
      <c r="AB190" s="21">
        <v>804.44962903943326</v>
      </c>
      <c r="AC190" s="20">
        <v>10.459700389628722</v>
      </c>
      <c r="AD190" s="21">
        <v>2.495097113817478</v>
      </c>
      <c r="AE190" s="20">
        <v>14.755134993825171</v>
      </c>
      <c r="AF190" s="21">
        <v>1.0342445116468539</v>
      </c>
      <c r="AG190" s="20">
        <v>-339.62386480175627</v>
      </c>
      <c r="AH190" s="21">
        <v>133.14585986149996</v>
      </c>
      <c r="AI190" s="23">
        <v>101.39906895459021</v>
      </c>
      <c r="AJ190" s="24">
        <v>7.3027682619208889E-4</v>
      </c>
      <c r="AK190" s="11">
        <v>7.0119457570892179</v>
      </c>
      <c r="AL190" s="25">
        <v>494.5077493375972</v>
      </c>
      <c r="AM190" s="11">
        <v>0.6078014299943183</v>
      </c>
      <c r="AN190" s="10">
        <v>4.5990512023063035E-2</v>
      </c>
      <c r="AO190" s="11">
        <v>4.6333556546607708</v>
      </c>
      <c r="AP190" s="25">
        <v>503.41049652292799</v>
      </c>
      <c r="AQ190" s="11">
        <v>1.2042940071450301</v>
      </c>
      <c r="AR190" s="12">
        <v>3.1759634885833186E-2</v>
      </c>
      <c r="AS190" s="11">
        <v>27.213036225700282</v>
      </c>
      <c r="AT190" s="123">
        <f t="shared" si="31"/>
        <v>8.6427609466319302E-3</v>
      </c>
      <c r="AU190" s="10">
        <v>8.69870312261007E-3</v>
      </c>
      <c r="AV190" s="11">
        <v>27.239670788703034</v>
      </c>
      <c r="AW190" s="13">
        <v>1.9864504353942383E-3</v>
      </c>
      <c r="AX190" s="11">
        <v>1.2042940071450301</v>
      </c>
      <c r="AY190" s="124">
        <f t="shared" si="41"/>
        <v>2.3922703548359171E-5</v>
      </c>
      <c r="AZ190" s="17">
        <v>4.4211033844229891E-2</v>
      </c>
      <c r="BA190" s="208">
        <v>12.93</v>
      </c>
      <c r="BB190" s="209">
        <v>0.18</v>
      </c>
      <c r="BC190" s="25">
        <v>498.14516739150275</v>
      </c>
      <c r="BD190" s="11">
        <v>0.7418218924007578</v>
      </c>
      <c r="BE190" s="10">
        <v>4.0176166367245365E-2</v>
      </c>
      <c r="BF190" s="11">
        <v>5.1679718099874457</v>
      </c>
      <c r="BG190" s="10">
        <v>1.1120231975194872E-2</v>
      </c>
      <c r="BH190" s="11">
        <v>5.4748721050598226</v>
      </c>
      <c r="BI190" s="63">
        <v>2.0074469561481845E-3</v>
      </c>
      <c r="BJ190" s="11">
        <v>0.7418218924007578</v>
      </c>
      <c r="BL190" s="13">
        <f t="shared" si="42"/>
        <v>2.0231353410673503E-3</v>
      </c>
      <c r="BM190" s="63">
        <f t="shared" si="43"/>
        <v>1.342905374923653E-5</v>
      </c>
      <c r="BN190" s="12">
        <v>3.1759634885833186E-2</v>
      </c>
      <c r="BO190" s="3">
        <v>8.6427609466319302E-3</v>
      </c>
      <c r="BP190" s="3">
        <v>0.83599999999999997</v>
      </c>
      <c r="BQ190" s="6">
        <v>0</v>
      </c>
      <c r="BR190" s="3">
        <v>9.1118787180818867E-2</v>
      </c>
    </row>
    <row r="191" spans="1:150" s="44" customFormat="1" ht="14.1" customHeight="1">
      <c r="A191" s="173" t="s">
        <v>222</v>
      </c>
      <c r="B191" s="27">
        <v>8.3951139530615018E-5</v>
      </c>
      <c r="C191" s="45">
        <v>26.726684795562981</v>
      </c>
      <c r="D191" s="29">
        <v>5.2948334934282887E-2</v>
      </c>
      <c r="E191" s="30">
        <v>0.61503648036689773</v>
      </c>
      <c r="F191" s="31">
        <v>4.4780169077219475E-3</v>
      </c>
      <c r="G191" s="30">
        <v>20.435703961717692</v>
      </c>
      <c r="H191" s="32">
        <v>0.14530287935949507</v>
      </c>
      <c r="I191" s="30">
        <v>2.0408054960387747</v>
      </c>
      <c r="J191" s="34">
        <v>7.7670932076789332E-3</v>
      </c>
      <c r="K191" s="35">
        <v>532.39791916008096</v>
      </c>
      <c r="L191" s="35">
        <v>7.5790392387170167</v>
      </c>
      <c r="M191" s="33">
        <v>4.2673034994247835E-6</v>
      </c>
      <c r="N191" s="36">
        <v>23.565833881344037</v>
      </c>
      <c r="O191" s="37">
        <v>0.1026990772763042</v>
      </c>
      <c r="P191" s="31">
        <v>1.4705443526049199E-2</v>
      </c>
      <c r="Q191" s="33"/>
      <c r="R191" s="136">
        <f t="shared" si="40"/>
        <v>3.7739633827913871E-3</v>
      </c>
      <c r="S191" s="39">
        <v>323.44491691769002</v>
      </c>
      <c r="T191" s="40">
        <v>4.0386818083315434</v>
      </c>
      <c r="U191" s="244"/>
      <c r="V191" s="245"/>
      <c r="W191" s="256"/>
      <c r="X191" s="258"/>
      <c r="Y191" s="39">
        <v>323.94768864527907</v>
      </c>
      <c r="Z191" s="40">
        <v>4.0542774090998668</v>
      </c>
      <c r="AA191" s="39">
        <v>272.9409465272725</v>
      </c>
      <c r="AB191" s="40">
        <v>20.542884844152255</v>
      </c>
      <c r="AC191" s="39">
        <v>90.831310388294085</v>
      </c>
      <c r="AD191" s="40">
        <v>63.681540450945974</v>
      </c>
      <c r="AE191" s="39">
        <v>303.39847047630758</v>
      </c>
      <c r="AF191" s="40">
        <v>92.977665930780134</v>
      </c>
      <c r="AG191" s="39">
        <v>328.76594225776978</v>
      </c>
      <c r="AH191" s="40">
        <v>19.991604595060974</v>
      </c>
      <c r="AI191" s="41">
        <v>-18.972332663219049</v>
      </c>
      <c r="AJ191" s="42">
        <v>1.5123864792821129E-2</v>
      </c>
      <c r="AK191" s="30">
        <v>30.875975968728593</v>
      </c>
      <c r="AL191" s="43">
        <v>19.404969653449012</v>
      </c>
      <c r="AM191" s="30">
        <v>1.2795793605815744</v>
      </c>
      <c r="AN191" s="29">
        <v>5.2948334934282887E-2</v>
      </c>
      <c r="AO191" s="30">
        <v>0.61503648036689773</v>
      </c>
      <c r="AP191" s="43">
        <v>19.434666386187228</v>
      </c>
      <c r="AQ191" s="30">
        <v>1.2802329025373012</v>
      </c>
      <c r="AR191" s="31">
        <v>5.1717529718241652E-2</v>
      </c>
      <c r="AS191" s="30">
        <v>0.89638833958210828</v>
      </c>
      <c r="AT191" s="123">
        <f t="shared" si="31"/>
        <v>4.6358990591422974E-4</v>
      </c>
      <c r="AU191" s="29">
        <v>0.36691203521863541</v>
      </c>
      <c r="AV191" s="30">
        <v>1.5628526290337974</v>
      </c>
      <c r="AW191" s="32">
        <v>5.1454446406691522E-2</v>
      </c>
      <c r="AX191" s="30">
        <v>1.2802329025373012</v>
      </c>
      <c r="AY191" s="124">
        <f t="shared" si="41"/>
        <v>6.5873675271688691E-4</v>
      </c>
      <c r="AZ191" s="36">
        <v>0.81916418653547629</v>
      </c>
      <c r="BA191" s="225">
        <v>330.69</v>
      </c>
      <c r="BB191" s="226">
        <v>8.2100000000000009</v>
      </c>
      <c r="BC191" s="43">
        <v>19.403740469080006</v>
      </c>
      <c r="BD191" s="30">
        <v>1.2832316029969426</v>
      </c>
      <c r="BE191" s="29">
        <v>5.2999279479131745E-2</v>
      </c>
      <c r="BF191" s="30">
        <v>0.88109048985844229</v>
      </c>
      <c r="BG191" s="29">
        <v>0.3766047410408988</v>
      </c>
      <c r="BH191" s="30">
        <v>1.4675753857712226</v>
      </c>
      <c r="BI191" s="90">
        <v>5.1536455127994873E-2</v>
      </c>
      <c r="BJ191" s="30">
        <v>1.2832316029969426</v>
      </c>
      <c r="BK191" s="3"/>
      <c r="BL191" s="13">
        <f t="shared" si="42"/>
        <v>0</v>
      </c>
      <c r="BM191" s="63">
        <f t="shared" si="43"/>
        <v>0</v>
      </c>
      <c r="BN191" s="31">
        <v>5.1717529718241652E-2</v>
      </c>
      <c r="BO191" s="3">
        <v>4.6358990591422974E-4</v>
      </c>
      <c r="BP191" s="3">
        <v>0.85699999999999998</v>
      </c>
      <c r="BQ191" s="6">
        <v>0</v>
      </c>
      <c r="BR191" s="3">
        <v>3.7739633827913871E-3</v>
      </c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</row>
    <row r="192" spans="1:150" s="3" customFormat="1" ht="14.1" customHeight="1">
      <c r="A192" s="172" t="s">
        <v>223</v>
      </c>
      <c r="B192" s="8">
        <v>-3.0368080492868579E-4</v>
      </c>
      <c r="C192" s="26">
        <v>100.00759002182149</v>
      </c>
      <c r="D192" s="10">
        <v>4.6025288349794094E-2</v>
      </c>
      <c r="E192" s="11">
        <v>4.6147122701752545</v>
      </c>
      <c r="F192" s="12">
        <v>0.13081152116403749</v>
      </c>
      <c r="G192" s="11">
        <v>5.3409269403854047</v>
      </c>
      <c r="H192" s="13">
        <v>5.3603377634498127E-3</v>
      </c>
      <c r="I192" s="11">
        <v>1.4757522708982449</v>
      </c>
      <c r="J192" s="15">
        <v>-3.4312839086294573E-2</v>
      </c>
      <c r="K192" s="16">
        <v>322.68862245525099</v>
      </c>
      <c r="L192" s="16">
        <v>114.37816469153073</v>
      </c>
      <c r="M192" s="14">
        <v>-1.8365303598933392E-5</v>
      </c>
      <c r="N192" s="17">
        <v>0.56317768790169409</v>
      </c>
      <c r="O192" s="18">
        <v>7.4762856115531073E-2</v>
      </c>
      <c r="P192" s="12">
        <v>0.36615063533185499</v>
      </c>
      <c r="Q192" s="14"/>
      <c r="R192" s="136">
        <f t="shared" si="40"/>
        <v>9.396786216481233E-2</v>
      </c>
      <c r="S192" s="20">
        <v>13.153817774578521</v>
      </c>
      <c r="T192" s="21">
        <v>0.38849140539152538</v>
      </c>
      <c r="U192" s="244">
        <v>13.12585456623377</v>
      </c>
      <c r="V192" s="245">
        <v>0.37664359528864222</v>
      </c>
      <c r="W192" s="256">
        <v>13.084165080420009</v>
      </c>
      <c r="X192" s="258">
        <v>0.38107764522755316</v>
      </c>
      <c r="Y192" s="20">
        <v>12.985085679041974</v>
      </c>
      <c r="Z192" s="21">
        <v>0.40541588720584193</v>
      </c>
      <c r="AA192" s="20">
        <v>217.37360393770371</v>
      </c>
      <c r="AB192" s="21">
        <v>225.22625881867407</v>
      </c>
      <c r="AC192" s="20">
        <v>15.974292351981614</v>
      </c>
      <c r="AD192" s="21">
        <v>1.6334267385658257</v>
      </c>
      <c r="AE192" s="20">
        <v>14.740390425264147</v>
      </c>
      <c r="AF192" s="21">
        <v>1.091085914068846</v>
      </c>
      <c r="AG192" s="20">
        <v>-334.18069217770079</v>
      </c>
      <c r="AH192" s="21">
        <v>146.35003803219999</v>
      </c>
      <c r="AI192" s="23">
        <v>94.044127681137894</v>
      </c>
      <c r="AJ192" s="24">
        <v>7.2954680620096468E-4</v>
      </c>
      <c r="AK192" s="11">
        <v>7.404714427163464</v>
      </c>
      <c r="AL192" s="25">
        <v>492.35728659356818</v>
      </c>
      <c r="AM192" s="11">
        <v>2.902125228458154</v>
      </c>
      <c r="AN192" s="10">
        <v>4.6025288349794094E-2</v>
      </c>
      <c r="AO192" s="11">
        <v>4.6147122701752545</v>
      </c>
      <c r="AP192" s="25">
        <v>489.57949853547291</v>
      </c>
      <c r="AQ192" s="11">
        <v>2.9564640660414208</v>
      </c>
      <c r="AR192" s="12">
        <v>5.04847490342476E-2</v>
      </c>
      <c r="AS192" s="11">
        <v>9.7293905151394746</v>
      </c>
      <c r="AT192" s="123">
        <f t="shared" si="31"/>
        <v>4.911858384130054E-3</v>
      </c>
      <c r="AU192" s="10">
        <v>1.4217991598228057E-2</v>
      </c>
      <c r="AV192" s="11">
        <v>10.168663607863136</v>
      </c>
      <c r="AW192" s="13">
        <v>2.0425691904816233E-3</v>
      </c>
      <c r="AX192" s="11">
        <v>2.9564640660414208</v>
      </c>
      <c r="AY192" s="124">
        <f t="shared" si="41"/>
        <v>6.0387824140622333E-5</v>
      </c>
      <c r="AZ192" s="17">
        <v>0.29074263640261161</v>
      </c>
      <c r="BA192" s="208">
        <v>12.98</v>
      </c>
      <c r="BB192" s="209">
        <v>0.8</v>
      </c>
      <c r="BC192" s="25">
        <v>495.94773404791255</v>
      </c>
      <c r="BD192" s="11">
        <v>3.1253112319876664</v>
      </c>
      <c r="BE192" s="10">
        <v>4.0261184347840727E-2</v>
      </c>
      <c r="BF192" s="11">
        <v>5.6867273542403689</v>
      </c>
      <c r="BG192" s="10">
        <v>1.1193139350736478E-2</v>
      </c>
      <c r="BH192" s="11">
        <v>6.1414842556104308</v>
      </c>
      <c r="BI192" s="63">
        <v>2.0163415040492794E-3</v>
      </c>
      <c r="BJ192" s="11">
        <v>3.1253112319876664</v>
      </c>
      <c r="BL192" s="13">
        <f t="shared" si="42"/>
        <v>2.0318851516947234E-3</v>
      </c>
      <c r="BM192" s="63">
        <f t="shared" si="43"/>
        <v>5.9120569253945376E-5</v>
      </c>
      <c r="BN192" s="12">
        <v>5.04847490342476E-2</v>
      </c>
      <c r="BO192" s="3">
        <v>4.911858384130054E-3</v>
      </c>
      <c r="BP192" s="3">
        <v>0.83599999999999997</v>
      </c>
      <c r="BQ192" s="6">
        <v>0</v>
      </c>
      <c r="BR192" s="3">
        <v>9.396786216481233E-2</v>
      </c>
    </row>
    <row r="193" spans="1:150" s="3" customFormat="1" ht="14.1" customHeight="1">
      <c r="A193" s="172" t="s">
        <v>224</v>
      </c>
      <c r="B193" s="8">
        <v>9.1026529267295949E-4</v>
      </c>
      <c r="C193" s="26">
        <v>44.731535144677615</v>
      </c>
      <c r="D193" s="10">
        <v>4.6322418439897012E-2</v>
      </c>
      <c r="E193" s="11">
        <v>3.4672815763589626</v>
      </c>
      <c r="F193" s="12">
        <v>0.2071771062550567</v>
      </c>
      <c r="G193" s="11">
        <v>3.2684021061964121</v>
      </c>
      <c r="H193" s="13">
        <v>5.5479553667698526E-3</v>
      </c>
      <c r="I193" s="11">
        <v>1.030754389647297</v>
      </c>
      <c r="J193" s="15">
        <v>1.7828705317222604E-3</v>
      </c>
      <c r="K193" s="16">
        <v>512.04079466142502</v>
      </c>
      <c r="L193" s="16">
        <v>317.31287204886928</v>
      </c>
      <c r="M193" s="14">
        <v>9.5429586579073368E-7</v>
      </c>
      <c r="N193" s="17">
        <v>0.93595371261219673</v>
      </c>
      <c r="O193" s="18">
        <v>0.19575946336483815</v>
      </c>
      <c r="P193" s="12">
        <v>0.64015250394887302</v>
      </c>
      <c r="Q193" s="14"/>
      <c r="R193" s="136">
        <f t="shared" si="40"/>
        <v>0.16428692579218862</v>
      </c>
      <c r="S193" s="20">
        <v>13.470371939888487</v>
      </c>
      <c r="T193" s="21">
        <v>0.18710171613799825</v>
      </c>
      <c r="U193" s="244">
        <v>13.794775562562803</v>
      </c>
      <c r="V193" s="245">
        <v>0.16242050020038576</v>
      </c>
      <c r="W193" s="256">
        <v>13.702922007033964</v>
      </c>
      <c r="X193" s="258">
        <v>0.16060838759625046</v>
      </c>
      <c r="Y193" s="20">
        <v>13.67996072143138</v>
      </c>
      <c r="Z193" s="21">
        <v>0.18322178807361497</v>
      </c>
      <c r="AA193" s="20">
        <v>-905.95740835213951</v>
      </c>
      <c r="AB193" s="21">
        <v>571.92996405774011</v>
      </c>
      <c r="AC193" s="20">
        <v>11.555807787631153</v>
      </c>
      <c r="AD193" s="21">
        <v>1.1289541361977258</v>
      </c>
      <c r="AE193" s="20">
        <v>13.912660763850345</v>
      </c>
      <c r="AF193" s="21">
        <v>0.55887875294044931</v>
      </c>
      <c r="AG193" s="20">
        <v>-56.704525665381787</v>
      </c>
      <c r="AH193" s="21">
        <v>105.13546905562558</v>
      </c>
      <c r="AI193" s="23">
        <v>101.59545823436514</v>
      </c>
      <c r="AJ193" s="24">
        <v>6.8856584398679921E-4</v>
      </c>
      <c r="AK193" s="11">
        <v>4.0184342211198656</v>
      </c>
      <c r="AL193" s="25">
        <v>469.93264181261162</v>
      </c>
      <c r="AM193" s="11">
        <v>1.1551821664521973</v>
      </c>
      <c r="AN193" s="10">
        <v>4.6322418439897012E-2</v>
      </c>
      <c r="AO193" s="11">
        <v>3.4672815763589626</v>
      </c>
      <c r="AP193" s="25">
        <v>478.06262295573777</v>
      </c>
      <c r="AQ193" s="11">
        <v>1.3904387208212921</v>
      </c>
      <c r="AR193" s="12">
        <v>3.2652182417659562E-2</v>
      </c>
      <c r="AS193" s="11">
        <v>19.697605534184998</v>
      </c>
      <c r="AT193" s="123">
        <f t="shared" si="31"/>
        <v>6.4316980909330905E-3</v>
      </c>
      <c r="AU193" s="10">
        <v>9.417349726928417E-3</v>
      </c>
      <c r="AV193" s="11">
        <v>19.74661954909535</v>
      </c>
      <c r="AW193" s="13">
        <v>2.0917761648406191E-3</v>
      </c>
      <c r="AX193" s="11">
        <v>1.3904387208212921</v>
      </c>
      <c r="AY193" s="124">
        <f t="shared" si="41"/>
        <v>2.9084865748854582E-5</v>
      </c>
      <c r="AZ193" s="17">
        <v>7.0414012756172845E-2</v>
      </c>
      <c r="BA193" s="208">
        <v>13.67</v>
      </c>
      <c r="BB193" s="209">
        <v>0.36</v>
      </c>
      <c r="BC193" s="25">
        <v>470.73063673738653</v>
      </c>
      <c r="BD193" s="11">
        <v>1.3407660182923993</v>
      </c>
      <c r="BE193" s="10">
        <v>4.4980622096932057E-2</v>
      </c>
      <c r="BF193" s="11">
        <v>4.3146877967238568</v>
      </c>
      <c r="BG193" s="10">
        <v>1.3175110542433111E-2</v>
      </c>
      <c r="BH193" s="11">
        <v>4.6800290055421883</v>
      </c>
      <c r="BI193" s="63">
        <v>2.1243571630071845E-3</v>
      </c>
      <c r="BJ193" s="11">
        <v>1.3407660182923993</v>
      </c>
      <c r="BL193" s="13">
        <f t="shared" si="42"/>
        <v>2.128076221732389E-3</v>
      </c>
      <c r="BM193" s="63">
        <f t="shared" si="43"/>
        <v>2.4916436424549104E-5</v>
      </c>
      <c r="BN193" s="12">
        <v>3.2652182417659562E-2</v>
      </c>
      <c r="BO193" s="3">
        <v>6.4316980909330905E-3</v>
      </c>
      <c r="BP193" s="3">
        <v>0.83599999999999997</v>
      </c>
      <c r="BQ193" s="6">
        <v>0</v>
      </c>
      <c r="BR193" s="3">
        <v>0.16428692579218862</v>
      </c>
    </row>
    <row r="194" spans="1:150" s="3" customFormat="1" ht="14.1" customHeight="1">
      <c r="A194" s="172" t="s">
        <v>225</v>
      </c>
      <c r="B194" s="8">
        <v>8.4799725608955448E-4</v>
      </c>
      <c r="C194" s="26">
        <v>70.725666607731597</v>
      </c>
      <c r="D194" s="10">
        <v>4.4779807196673307E-2</v>
      </c>
      <c r="E194" s="11">
        <v>5.6432206869546881</v>
      </c>
      <c r="F194" s="12">
        <v>0.12230574803476399</v>
      </c>
      <c r="G194" s="11">
        <v>6.5774067024512757</v>
      </c>
      <c r="H194" s="13">
        <v>4.68261735856337E-3</v>
      </c>
      <c r="I194" s="11">
        <v>4.0577808449960893</v>
      </c>
      <c r="J194" s="15">
        <v>-0.19244527570584619</v>
      </c>
      <c r="K194" s="16">
        <v>267.33284408599701</v>
      </c>
      <c r="L194" s="16">
        <v>85.652297866938582</v>
      </c>
      <c r="M194" s="14">
        <v>-1.0300447365258928E-4</v>
      </c>
      <c r="N194" s="17">
        <v>0.47404694302810718</v>
      </c>
      <c r="O194" s="18">
        <v>6.0328648670482037E-2</v>
      </c>
      <c r="P194" s="12">
        <v>0.33096877414765102</v>
      </c>
      <c r="Q194" s="14"/>
      <c r="R194" s="136">
        <f t="shared" si="40"/>
        <v>8.4938888940547602E-2</v>
      </c>
      <c r="S194" s="20">
        <v>13.058202879198717</v>
      </c>
      <c r="T194" s="21">
        <v>0.22991400553171804</v>
      </c>
      <c r="U194" s="244">
        <v>13.394164601138987</v>
      </c>
      <c r="V194" s="245">
        <v>0.18503458934222256</v>
      </c>
      <c r="W194" s="256">
        <v>13.293709926603153</v>
      </c>
      <c r="X194" s="258">
        <v>0.18368185287122493</v>
      </c>
      <c r="Y194" s="20">
        <v>13.154484815540593</v>
      </c>
      <c r="Z194" s="21">
        <v>0.19594750989756846</v>
      </c>
      <c r="AA194" s="20">
        <v>-961.71345944384962</v>
      </c>
      <c r="AB194" s="21">
        <v>872.82255768237383</v>
      </c>
      <c r="AC194" s="20">
        <v>11.267231737957676</v>
      </c>
      <c r="AD194" s="21">
        <v>3.0081468016895929</v>
      </c>
      <c r="AE194" s="20">
        <v>15.883219059620787</v>
      </c>
      <c r="AF194" s="21">
        <v>1.3524532799672131</v>
      </c>
      <c r="AG194" s="20">
        <v>-490.21318670745592</v>
      </c>
      <c r="AH194" s="21">
        <v>174.3919926283443</v>
      </c>
      <c r="AI194" s="23">
        <v>101.46308741117625</v>
      </c>
      <c r="AJ194" s="24">
        <v>7.8613110218150872E-4</v>
      </c>
      <c r="AK194" s="11">
        <v>8.5183282962597175</v>
      </c>
      <c r="AL194" s="25">
        <v>485.35455336880995</v>
      </c>
      <c r="AM194" s="11">
        <v>1.3453504485193821</v>
      </c>
      <c r="AN194" s="10">
        <v>4.4779807196673307E-2</v>
      </c>
      <c r="AO194" s="11">
        <v>5.6432206869546881</v>
      </c>
      <c r="AP194" s="25">
        <v>493.16796074696174</v>
      </c>
      <c r="AQ194" s="11">
        <v>1.7624702982327687</v>
      </c>
      <c r="AR194" s="12">
        <v>3.2034916951420661E-2</v>
      </c>
      <c r="AS194" s="11">
        <v>29.693021691693808</v>
      </c>
      <c r="AT194" s="123">
        <f t="shared" si="31"/>
        <v>9.5121348393014324E-3</v>
      </c>
      <c r="AU194" s="10">
        <v>8.9563286766882536E-3</v>
      </c>
      <c r="AV194" s="11">
        <v>29.745282629949102</v>
      </c>
      <c r="AW194" s="13">
        <v>2.0277067441392192E-3</v>
      </c>
      <c r="AX194" s="11">
        <v>1.7624702982327687</v>
      </c>
      <c r="AY194" s="124">
        <f t="shared" si="41"/>
        <v>3.573772910071646E-5</v>
      </c>
      <c r="AZ194" s="17">
        <v>5.9252094530721375E-2</v>
      </c>
      <c r="BA194" s="208">
        <v>13.14</v>
      </c>
      <c r="BB194" s="209">
        <v>0.39</v>
      </c>
      <c r="BC194" s="25">
        <v>489.55464747689126</v>
      </c>
      <c r="BD194" s="11">
        <v>1.4911074424680555</v>
      </c>
      <c r="BE194" s="10">
        <v>3.7928796384551634E-2</v>
      </c>
      <c r="BF194" s="11">
        <v>6.5636929783636573</v>
      </c>
      <c r="BG194" s="10">
        <v>1.0682407924130341E-2</v>
      </c>
      <c r="BH194" s="11">
        <v>6.9316548270702789</v>
      </c>
      <c r="BI194" s="63">
        <v>2.0426728765703395E-3</v>
      </c>
      <c r="BJ194" s="11">
        <v>1.4911074424680555</v>
      </c>
      <c r="BL194" s="13">
        <f t="shared" si="42"/>
        <v>2.0644596608665466E-3</v>
      </c>
      <c r="BM194" s="63">
        <f t="shared" si="43"/>
        <v>2.8496054715221319E-5</v>
      </c>
      <c r="BN194" s="12">
        <v>3.2034916951420661E-2</v>
      </c>
      <c r="BO194" s="3">
        <v>9.5121348393014324E-3</v>
      </c>
      <c r="BP194" s="3">
        <v>0.83599999999999997</v>
      </c>
      <c r="BQ194" s="6">
        <v>0</v>
      </c>
      <c r="BR194" s="3">
        <v>8.4938888940547602E-2</v>
      </c>
    </row>
    <row r="195" spans="1:150" s="44" customFormat="1" ht="14.1" customHeight="1">
      <c r="A195" s="172" t="s">
        <v>226</v>
      </c>
      <c r="B195" s="27">
        <v>5.904565867259114E-4</v>
      </c>
      <c r="C195" s="45">
        <v>57.743548028777205</v>
      </c>
      <c r="D195" s="29">
        <v>4.6964572062697288E-2</v>
      </c>
      <c r="E195" s="30">
        <v>3.6537944533465554</v>
      </c>
      <c r="F195" s="31">
        <v>0.17209160966863973</v>
      </c>
      <c r="G195" s="30">
        <v>3.7321499779242964</v>
      </c>
      <c r="H195" s="32">
        <v>5.2164516018360241E-3</v>
      </c>
      <c r="I195" s="30">
        <v>2.6121333983453914</v>
      </c>
      <c r="J195" s="34">
        <v>8.3818729034349546E-2</v>
      </c>
      <c r="K195" s="35">
        <v>520.64291621963105</v>
      </c>
      <c r="L195" s="35">
        <v>261.98437645559642</v>
      </c>
      <c r="M195" s="33">
        <v>4.486350622969142E-5</v>
      </c>
      <c r="N195" s="36">
        <v>0.92976208262030469</v>
      </c>
      <c r="O195" s="37">
        <v>0.16006606172255503</v>
      </c>
      <c r="P195" s="31">
        <v>0.519799371983517</v>
      </c>
      <c r="Q195" s="33"/>
      <c r="R195" s="136">
        <f t="shared" si="40"/>
        <v>0.13339983882762824</v>
      </c>
      <c r="S195" s="39">
        <v>13.251257146985653</v>
      </c>
      <c r="T195" s="40">
        <v>0.11503016272295921</v>
      </c>
      <c r="U195" s="244">
        <v>13.482887435771502</v>
      </c>
      <c r="V195" s="245">
        <v>8.6934598099095914E-2</v>
      </c>
      <c r="W195" s="256">
        <v>13.38769675469999</v>
      </c>
      <c r="X195" s="258">
        <v>8.3274568109045044E-2</v>
      </c>
      <c r="Y195" s="39">
        <v>13.353659867482415</v>
      </c>
      <c r="Z195" s="40">
        <v>9.6649144533155484E-2</v>
      </c>
      <c r="AA195" s="39">
        <v>-474.23837036896094</v>
      </c>
      <c r="AB195" s="40">
        <v>376.62472573176058</v>
      </c>
      <c r="AC195" s="39">
        <v>12.075598050261185</v>
      </c>
      <c r="AD195" s="40">
        <v>1.1595504277892588</v>
      </c>
      <c r="AE195" s="39">
        <v>13.778452037457289</v>
      </c>
      <c r="AF195" s="40">
        <v>0.63857168515571594</v>
      </c>
      <c r="AG195" s="39">
        <v>-94.760069114773231</v>
      </c>
      <c r="AH195" s="40">
        <v>99.923354210876525</v>
      </c>
      <c r="AI195" s="41">
        <v>102.90123969727532</v>
      </c>
      <c r="AJ195" s="42">
        <v>6.8192131724709171E-4</v>
      </c>
      <c r="AK195" s="30">
        <v>4.6361475278012092</v>
      </c>
      <c r="AL195" s="43">
        <v>480.6147819804869</v>
      </c>
      <c r="AM195" s="30">
        <v>0.58328716256041491</v>
      </c>
      <c r="AN195" s="29">
        <v>4.6964572062697288E-2</v>
      </c>
      <c r="AO195" s="30">
        <v>3.6537944533465554</v>
      </c>
      <c r="AP195" s="43">
        <v>485.97584003147477</v>
      </c>
      <c r="AQ195" s="30">
        <v>0.86896231825155168</v>
      </c>
      <c r="AR195" s="31">
        <v>3.8157910863807161E-2</v>
      </c>
      <c r="AS195" s="30">
        <v>14.222124286247634</v>
      </c>
      <c r="AT195" s="123">
        <f t="shared" si="31"/>
        <v>5.4268655080862427E-3</v>
      </c>
      <c r="AU195" s="29">
        <v>1.082607882227434E-2</v>
      </c>
      <c r="AV195" s="30">
        <v>14.248646066346652</v>
      </c>
      <c r="AW195" s="32">
        <v>2.0577154616065563E-3</v>
      </c>
      <c r="AX195" s="30">
        <v>0.86896231825155168</v>
      </c>
      <c r="AY195" s="124">
        <f t="shared" si="41"/>
        <v>1.7880771978196948E-5</v>
      </c>
      <c r="AZ195" s="36">
        <v>6.0985606225697576E-2</v>
      </c>
      <c r="BA195" s="210">
        <v>13.36</v>
      </c>
      <c r="BB195" s="211">
        <v>0.19</v>
      </c>
      <c r="BC195" s="43">
        <v>482.24529613932134</v>
      </c>
      <c r="BD195" s="30">
        <v>0.72451510486471438</v>
      </c>
      <c r="BE195" s="29">
        <v>4.4286110900687979E-2</v>
      </c>
      <c r="BF195" s="30">
        <v>4.070821681698801</v>
      </c>
      <c r="BG195" s="29">
        <v>1.2661956518540676E-2</v>
      </c>
      <c r="BH195" s="30">
        <v>4.3834704007168517</v>
      </c>
      <c r="BI195" s="90">
        <v>2.0736334973210369E-3</v>
      </c>
      <c r="BJ195" s="30">
        <v>0.72451510486471438</v>
      </c>
      <c r="BK195" s="3"/>
      <c r="BL195" s="13">
        <f t="shared" si="42"/>
        <v>2.0790705994464531E-3</v>
      </c>
      <c r="BM195" s="63">
        <f t="shared" si="43"/>
        <v>1.2918958135044178E-5</v>
      </c>
      <c r="BN195" s="31">
        <v>3.8157910863807161E-2</v>
      </c>
      <c r="BO195" s="3">
        <v>5.4268655080862427E-3</v>
      </c>
      <c r="BP195" s="3">
        <v>0.83599999999999997</v>
      </c>
      <c r="BQ195" s="6">
        <v>0</v>
      </c>
      <c r="BR195" s="3">
        <v>0.13339983882762824</v>
      </c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</row>
    <row r="196" spans="1:150" s="3" customFormat="1" ht="14.1" customHeight="1">
      <c r="A196" s="172" t="s">
        <v>227</v>
      </c>
      <c r="B196" s="8">
        <v>-2.2303507317603766E-3</v>
      </c>
      <c r="C196" s="26">
        <v>37.817515800222722</v>
      </c>
      <c r="D196" s="10">
        <v>4.4801664507623795E-2</v>
      </c>
      <c r="E196" s="11">
        <v>4.9034306210898375</v>
      </c>
      <c r="F196" s="12">
        <v>0.12892681840546999</v>
      </c>
      <c r="G196" s="11">
        <v>5.4626740827314064</v>
      </c>
      <c r="H196" s="13">
        <v>5.3898261187074513E-3</v>
      </c>
      <c r="I196" s="11">
        <v>2.6524283668580209</v>
      </c>
      <c r="J196" s="15">
        <v>-0.18968123768469014</v>
      </c>
      <c r="K196" s="16">
        <v>297.62023575943101</v>
      </c>
      <c r="L196" s="16">
        <v>109.9394397730529</v>
      </c>
      <c r="M196" s="14">
        <v>-1.0152505620709718E-4</v>
      </c>
      <c r="N196" s="17">
        <v>0.52778866584409223</v>
      </c>
      <c r="O196" s="18">
        <v>7.0661233085549516E-2</v>
      </c>
      <c r="P196" s="12">
        <v>0.38158507937397501</v>
      </c>
      <c r="Q196" s="14"/>
      <c r="R196" s="136">
        <f t="shared" si="40"/>
        <v>9.7928914175621898E-2</v>
      </c>
      <c r="S196" s="20">
        <v>13.821786143313028</v>
      </c>
      <c r="T196" s="21">
        <v>0.34861862726822512</v>
      </c>
      <c r="U196" s="244">
        <v>12.897588642516203</v>
      </c>
      <c r="V196" s="245">
        <v>0.32214110911390575</v>
      </c>
      <c r="W196" s="256">
        <v>13.294583630402833</v>
      </c>
      <c r="X196" s="258">
        <v>0.27108699353361465</v>
      </c>
      <c r="Y196" s="20">
        <v>13.21960403711093</v>
      </c>
      <c r="Z196" s="21">
        <v>0.28929526681680173</v>
      </c>
      <c r="AA196" s="20">
        <v>1107.4238945835325</v>
      </c>
      <c r="AB196" s="21">
        <v>305.45593067349478</v>
      </c>
      <c r="AC196" s="20">
        <v>23.455010538922476</v>
      </c>
      <c r="AD196" s="21">
        <v>3.8034084605626526</v>
      </c>
      <c r="AE196" s="20">
        <v>14.494277203713086</v>
      </c>
      <c r="AF196" s="21">
        <v>1.0518373788485655</v>
      </c>
      <c r="AG196" s="20">
        <v>-237.72101796373906</v>
      </c>
      <c r="AH196" s="21">
        <v>135.735275071552</v>
      </c>
      <c r="AI196" s="23">
        <v>98.854807446116752</v>
      </c>
      <c r="AJ196" s="24">
        <v>7.1736154546009345E-4</v>
      </c>
      <c r="AK196" s="11">
        <v>7.2595173096404784</v>
      </c>
      <c r="AL196" s="25">
        <v>485.30923482450464</v>
      </c>
      <c r="AM196" s="11">
        <v>2.0215648599566669</v>
      </c>
      <c r="AN196" s="10">
        <v>4.4801664507623795E-2</v>
      </c>
      <c r="AO196" s="11">
        <v>4.9034306210898375</v>
      </c>
      <c r="AP196" s="25">
        <v>465.89534028986378</v>
      </c>
      <c r="AQ196" s="11">
        <v>2.5249450006092609</v>
      </c>
      <c r="AR196" s="12">
        <v>7.6470849774996699E-2</v>
      </c>
      <c r="AS196" s="11">
        <v>15.285850863675044</v>
      </c>
      <c r="AT196" s="123">
        <f t="shared" si="31"/>
        <v>1.1689220050790979E-2</v>
      </c>
      <c r="AU196" s="10">
        <v>2.2631264696522956E-2</v>
      </c>
      <c r="AV196" s="11">
        <v>15.492984989427208</v>
      </c>
      <c r="AW196" s="13">
        <v>2.1464048113849668E-3</v>
      </c>
      <c r="AX196" s="11">
        <v>2.5249450006092609</v>
      </c>
      <c r="AY196" s="124">
        <f t="shared" si="41"/>
        <v>5.4195540977901356E-5</v>
      </c>
      <c r="AZ196" s="17">
        <v>0.16297343619272497</v>
      </c>
      <c r="BA196" s="208">
        <v>13.22</v>
      </c>
      <c r="BB196" s="209">
        <v>0.57999999999999996</v>
      </c>
      <c r="BC196" s="25">
        <v>487.14066027428504</v>
      </c>
      <c r="BD196" s="11">
        <v>2.1906253394337525</v>
      </c>
      <c r="BE196" s="10">
        <v>4.1814126290138053E-2</v>
      </c>
      <c r="BF196" s="11">
        <v>5.3770489271285111</v>
      </c>
      <c r="BG196" s="10">
        <v>1.183504519954885E-2</v>
      </c>
      <c r="BH196" s="11">
        <v>5.751262297472115</v>
      </c>
      <c r="BI196" s="63">
        <v>2.0527951812459033E-3</v>
      </c>
      <c r="BJ196" s="11">
        <v>2.1906253394337525</v>
      </c>
      <c r="BL196" s="13">
        <f t="shared" si="42"/>
        <v>2.0645954835196711E-3</v>
      </c>
      <c r="BM196" s="63">
        <f t="shared" si="43"/>
        <v>4.2056207805396539E-5</v>
      </c>
      <c r="BN196" s="12">
        <v>7.6470849774996699E-2</v>
      </c>
      <c r="BO196" s="3">
        <v>1.1689220050790979E-2</v>
      </c>
      <c r="BP196" s="3">
        <v>0.83599999999999997</v>
      </c>
      <c r="BQ196" s="6">
        <v>0</v>
      </c>
      <c r="BR196" s="3">
        <v>9.7928914175621898E-2</v>
      </c>
    </row>
    <row r="197" spans="1:150" s="3" customFormat="1" ht="14.1" customHeight="1">
      <c r="A197" s="177" t="s">
        <v>228</v>
      </c>
      <c r="B197" s="46">
        <v>-2.3335411799129071E-19</v>
      </c>
      <c r="C197" s="91">
        <v>9999</v>
      </c>
      <c r="D197" s="48">
        <v>5.1949016783244518E-2</v>
      </c>
      <c r="E197" s="49">
        <v>4.0111521331651145</v>
      </c>
      <c r="F197" s="50">
        <v>0.16056102386970841</v>
      </c>
      <c r="G197" s="49">
        <v>4.5046395475095906</v>
      </c>
      <c r="H197" s="51">
        <v>4.7964868893773062E-3</v>
      </c>
      <c r="I197" s="49">
        <v>3.734958679001569</v>
      </c>
      <c r="J197" s="53">
        <v>0.71554136802585622</v>
      </c>
      <c r="K197" s="54">
        <v>418.74982010101002</v>
      </c>
      <c r="L197" s="54">
        <v>171.51959845575794</v>
      </c>
      <c r="M197" s="52">
        <v>3.8297801480710917E-4</v>
      </c>
      <c r="N197" s="55">
        <v>0.72707764344953396</v>
      </c>
      <c r="O197" s="56">
        <v>0.10779168787120659</v>
      </c>
      <c r="P197" s="50">
        <v>0.42311599121895499</v>
      </c>
      <c r="Q197" s="52"/>
      <c r="R197" s="137">
        <f t="shared" si="40"/>
        <v>0.10858728978185569</v>
      </c>
      <c r="S197" s="58">
        <v>13.110770532952074</v>
      </c>
      <c r="T197" s="59">
        <v>0.11760552611821887</v>
      </c>
      <c r="U197" s="246">
        <v>13.033271957859874</v>
      </c>
      <c r="V197" s="247">
        <v>0.12453083822527336</v>
      </c>
      <c r="W197" s="259">
        <v>13.017052199056346</v>
      </c>
      <c r="X197" s="260">
        <v>0.12180585264282617</v>
      </c>
      <c r="Y197" s="58">
        <v>12.936432543907676</v>
      </c>
      <c r="Z197" s="59">
        <v>0.13549644155091986</v>
      </c>
      <c r="AA197" s="58">
        <v>283.16644881673443</v>
      </c>
      <c r="AB197" s="59">
        <v>91.756317499998005</v>
      </c>
      <c r="AC197" s="58">
        <v>15.609137377165734</v>
      </c>
      <c r="AD197" s="59">
        <v>0.7207403687565227</v>
      </c>
      <c r="AE197" s="58">
        <v>14.172414644983428</v>
      </c>
      <c r="AF197" s="59">
        <v>0.8442008328538817</v>
      </c>
      <c r="AG197" s="58">
        <v>-265.00017678136766</v>
      </c>
      <c r="AH197" s="59">
        <v>128.54185356363618</v>
      </c>
      <c r="AI197" s="60">
        <v>95.466279262658986</v>
      </c>
      <c r="AJ197" s="61">
        <v>7.0142609887358098E-4</v>
      </c>
      <c r="AK197" s="49">
        <v>5.9587364401678267</v>
      </c>
      <c r="AL197" s="62">
        <v>491.18859968795158</v>
      </c>
      <c r="AM197" s="49">
        <v>0.8979270890834059</v>
      </c>
      <c r="AN197" s="48">
        <v>5.1949016783244518E-2</v>
      </c>
      <c r="AO197" s="49">
        <v>4.0111521331651145</v>
      </c>
      <c r="AP197" s="62">
        <v>491.18859968795158</v>
      </c>
      <c r="AQ197" s="49">
        <v>0.8979270890834059</v>
      </c>
      <c r="AR197" s="50">
        <v>5.1949016783244518E-2</v>
      </c>
      <c r="AS197" s="49">
        <v>4.0111521331651145</v>
      </c>
      <c r="AT197" s="123">
        <f t="shared" si="31"/>
        <v>2.0837540948594156E-3</v>
      </c>
      <c r="AU197" s="48">
        <v>1.4582444378033575E-2</v>
      </c>
      <c r="AV197" s="49">
        <v>4.110427531620628</v>
      </c>
      <c r="AW197" s="51">
        <v>2.0358778697943977E-3</v>
      </c>
      <c r="AX197" s="49">
        <v>0.8979270890834059</v>
      </c>
      <c r="AY197" s="124">
        <f t="shared" si="41"/>
        <v>1.8280698893538089E-5</v>
      </c>
      <c r="AZ197" s="55">
        <v>0.21845102052665993</v>
      </c>
      <c r="BA197" s="212">
        <v>12.93</v>
      </c>
      <c r="BB197" s="213">
        <v>0.26</v>
      </c>
      <c r="BC197" s="62">
        <v>497.81484248809755</v>
      </c>
      <c r="BD197" s="49">
        <v>1.0484532057756308</v>
      </c>
      <c r="BE197" s="48">
        <v>4.1365907093224234E-2</v>
      </c>
      <c r="BF197" s="49">
        <v>5.0645346158660169</v>
      </c>
      <c r="BG197" s="48">
        <v>1.145713382410876E-2</v>
      </c>
      <c r="BH197" s="49">
        <v>5.4067922154595927</v>
      </c>
      <c r="BI197" s="64">
        <v>2.008778997030225E-3</v>
      </c>
      <c r="BJ197" s="49">
        <v>1.0484532057756308</v>
      </c>
      <c r="BL197" s="13">
        <f t="shared" si="42"/>
        <v>2.0214524338537654E-3</v>
      </c>
      <c r="BM197" s="63">
        <f t="shared" si="43"/>
        <v>1.8896638551479938E-5</v>
      </c>
      <c r="BN197" s="50">
        <v>5.1949016783244518E-2</v>
      </c>
      <c r="BO197" s="3">
        <v>2.0837540948594156E-3</v>
      </c>
      <c r="BP197" s="2">
        <v>0.83599999999999997</v>
      </c>
      <c r="BQ197" s="6">
        <v>0</v>
      </c>
      <c r="BR197" s="3">
        <v>0.10858728978185569</v>
      </c>
    </row>
    <row r="198" spans="1:150" ht="14.1" customHeight="1">
      <c r="Q198" s="148" t="s">
        <v>395</v>
      </c>
      <c r="R198" s="242">
        <f>MEDIAN(R181:R197)</f>
        <v>9.7928914175621898E-2</v>
      </c>
      <c r="U198" s="242">
        <f>MEDIAN(U181:U197)</f>
        <v>13.127642140481228</v>
      </c>
      <c r="V198" s="249"/>
      <c r="W198" s="149">
        <f>MEDIAN(W181:W197)</f>
        <v>13.290927485836113</v>
      </c>
      <c r="X198" s="272"/>
      <c r="Y198" s="162"/>
      <c r="Z198" s="162"/>
      <c r="AA198" s="162"/>
      <c r="AB198" s="162"/>
      <c r="AC198" s="162"/>
      <c r="AD198" s="162"/>
      <c r="AE198" s="162"/>
      <c r="AF198" s="162"/>
      <c r="AG198" s="162"/>
      <c r="AH198" s="162"/>
      <c r="AI198" s="162"/>
      <c r="AJ198" s="162"/>
      <c r="AK198" s="162"/>
      <c r="AL198" s="162"/>
      <c r="AM198" s="162"/>
      <c r="AN198" s="162"/>
      <c r="AO198" s="162"/>
      <c r="AP198" s="162"/>
      <c r="AQ198" s="162"/>
      <c r="AR198" s="162"/>
      <c r="AS198" s="162"/>
      <c r="AT198" s="151"/>
      <c r="AU198" s="162"/>
      <c r="AV198" s="162"/>
      <c r="AW198" s="162"/>
      <c r="AX198" s="162"/>
      <c r="AY198" s="162"/>
      <c r="AZ198" s="162"/>
      <c r="BA198" s="165"/>
      <c r="BP198" s="3"/>
      <c r="BQ198" s="6"/>
    </row>
    <row r="199" spans="1:150" s="3" customFormat="1" ht="14.1" customHeight="1">
      <c r="A199" s="169" t="s">
        <v>363</v>
      </c>
      <c r="S199" s="4"/>
      <c r="T199" s="5"/>
      <c r="U199" s="190"/>
      <c r="V199" s="190"/>
      <c r="W199" s="131"/>
      <c r="X199" s="164"/>
      <c r="Y199" s="4"/>
      <c r="Z199" s="5"/>
      <c r="AA199" s="4"/>
      <c r="AB199" s="4"/>
      <c r="AC199" s="4"/>
      <c r="AD199" s="4"/>
      <c r="AE199" s="4"/>
      <c r="AF199" s="4"/>
      <c r="AG199" s="4"/>
      <c r="AH199" s="4"/>
      <c r="AT199" s="123"/>
      <c r="BA199" s="199"/>
      <c r="BB199" s="200"/>
      <c r="BP199" s="6"/>
      <c r="BQ199" s="6"/>
    </row>
    <row r="200" spans="1:150" s="6" customFormat="1" ht="57.95" customHeight="1">
      <c r="A200" s="170" t="s">
        <v>0</v>
      </c>
      <c r="B200" s="111" t="s">
        <v>1</v>
      </c>
      <c r="C200" s="112" t="s">
        <v>2</v>
      </c>
      <c r="D200" s="111" t="s">
        <v>3</v>
      </c>
      <c r="E200" s="112" t="s">
        <v>2</v>
      </c>
      <c r="F200" s="111" t="s">
        <v>4</v>
      </c>
      <c r="G200" s="112" t="s">
        <v>2</v>
      </c>
      <c r="H200" s="111" t="s">
        <v>5</v>
      </c>
      <c r="I200" s="112" t="s">
        <v>2</v>
      </c>
      <c r="J200" s="115" t="s">
        <v>374</v>
      </c>
      <c r="K200" s="112" t="s">
        <v>7</v>
      </c>
      <c r="L200" s="112" t="s">
        <v>8</v>
      </c>
      <c r="M200" s="112" t="s">
        <v>6</v>
      </c>
      <c r="N200" s="112" t="s">
        <v>375</v>
      </c>
      <c r="O200" s="112" t="s">
        <v>376</v>
      </c>
      <c r="P200" s="111" t="s">
        <v>9</v>
      </c>
      <c r="Q200" s="112" t="s">
        <v>2</v>
      </c>
      <c r="R200" s="7"/>
      <c r="S200" s="133" t="s">
        <v>10</v>
      </c>
      <c r="T200" s="193" t="s">
        <v>399</v>
      </c>
      <c r="U200" s="191"/>
      <c r="V200" s="196"/>
      <c r="W200" s="128" t="s">
        <v>11</v>
      </c>
      <c r="X200" s="128" t="s">
        <v>399</v>
      </c>
      <c r="Y200" s="275" t="s">
        <v>12</v>
      </c>
      <c r="Z200" s="276"/>
      <c r="AA200" s="275" t="s">
        <v>13</v>
      </c>
      <c r="AB200" s="276"/>
      <c r="AC200" s="275" t="s">
        <v>14</v>
      </c>
      <c r="AD200" s="276"/>
      <c r="AE200" s="275" t="s">
        <v>15</v>
      </c>
      <c r="AF200" s="276"/>
      <c r="AG200" s="275" t="s">
        <v>16</v>
      </c>
      <c r="AH200" s="276"/>
      <c r="AI200" s="112" t="s">
        <v>17</v>
      </c>
      <c r="AJ200" s="111" t="s">
        <v>377</v>
      </c>
      <c r="AK200" s="112" t="s">
        <v>2</v>
      </c>
      <c r="AL200" s="111" t="s">
        <v>18</v>
      </c>
      <c r="AM200" s="112" t="s">
        <v>2</v>
      </c>
      <c r="AN200" s="111" t="s">
        <v>19</v>
      </c>
      <c r="AO200" s="112" t="s">
        <v>2</v>
      </c>
      <c r="AP200" s="111" t="s">
        <v>378</v>
      </c>
      <c r="AQ200" s="112" t="s">
        <v>2</v>
      </c>
      <c r="AR200" s="111" t="s">
        <v>379</v>
      </c>
      <c r="AS200" s="112" t="s">
        <v>2</v>
      </c>
      <c r="AT200" s="123"/>
      <c r="AU200" s="111" t="s">
        <v>380</v>
      </c>
      <c r="AV200" s="112" t="s">
        <v>2</v>
      </c>
      <c r="AW200" s="111" t="s">
        <v>381</v>
      </c>
      <c r="AX200" s="112" t="s">
        <v>2</v>
      </c>
      <c r="AY200" s="112"/>
      <c r="AZ200" s="112" t="s">
        <v>20</v>
      </c>
      <c r="BA200" s="277" t="s">
        <v>400</v>
      </c>
      <c r="BB200" s="278"/>
      <c r="BC200" s="111" t="s">
        <v>382</v>
      </c>
      <c r="BD200" s="112" t="s">
        <v>2</v>
      </c>
      <c r="BE200" s="111" t="s">
        <v>383</v>
      </c>
      <c r="BF200" s="112" t="s">
        <v>2</v>
      </c>
      <c r="BG200" s="111" t="s">
        <v>384</v>
      </c>
      <c r="BH200" s="112" t="s">
        <v>2</v>
      </c>
      <c r="BI200" s="111" t="s">
        <v>385</v>
      </c>
      <c r="BJ200" s="112" t="s">
        <v>2</v>
      </c>
      <c r="BL200" s="111" t="s">
        <v>393</v>
      </c>
      <c r="BN200" s="111" t="s">
        <v>379</v>
      </c>
      <c r="BP200" s="3"/>
    </row>
    <row r="201" spans="1:150" s="3" customFormat="1" ht="14.1" customHeight="1">
      <c r="A201" s="174" t="s">
        <v>66</v>
      </c>
      <c r="B201" s="67">
        <v>1.0291587574553153E-3</v>
      </c>
      <c r="C201" s="26">
        <v>70.74705468242756</v>
      </c>
      <c r="D201" s="10">
        <v>4.5978169173599572E-2</v>
      </c>
      <c r="E201" s="11">
        <v>8.7219168947332744</v>
      </c>
      <c r="F201" s="12">
        <v>0.13355479192189229</v>
      </c>
      <c r="G201" s="11">
        <v>9.768945029693155</v>
      </c>
      <c r="H201" s="13">
        <v>4.4121529615324838E-3</v>
      </c>
      <c r="I201" s="11">
        <v>2.4303440163047489</v>
      </c>
      <c r="J201" s="15">
        <v>-3.9842816213227966E-2</v>
      </c>
      <c r="K201" s="16">
        <v>188.898112242726</v>
      </c>
      <c r="L201" s="16">
        <v>61.076687343921378</v>
      </c>
      <c r="M201" s="14">
        <v>-2.1324812593772226E-5</v>
      </c>
      <c r="N201" s="17">
        <v>0.32518855915672124</v>
      </c>
      <c r="O201" s="18">
        <v>4.4104863904140222E-2</v>
      </c>
      <c r="P201" s="12">
        <v>0.334001315720932</v>
      </c>
      <c r="Q201" s="19">
        <v>0.33823586065136602</v>
      </c>
      <c r="R201" s="138"/>
      <c r="S201" s="20">
        <v>12.653223823024064</v>
      </c>
      <c r="T201" s="21">
        <v>0.60071219387607711</v>
      </c>
      <c r="U201" s="185"/>
      <c r="V201" s="194"/>
      <c r="W201" s="256">
        <v>12.906184364537575</v>
      </c>
      <c r="X201" s="257">
        <v>0.58985440200892136</v>
      </c>
      <c r="Y201" s="20">
        <v>12.722807796020465</v>
      </c>
      <c r="Z201" s="21">
        <v>0.62482980706137325</v>
      </c>
      <c r="AA201" s="20">
        <v>-1110.3424925761256</v>
      </c>
      <c r="AB201" s="21">
        <v>1186.6985314691992</v>
      </c>
      <c r="AC201" s="20">
        <v>11.37134829054291</v>
      </c>
      <c r="AD201" s="21">
        <v>3.6191943835660112</v>
      </c>
      <c r="AE201" s="20">
        <v>16.283983480337415</v>
      </c>
      <c r="AF201" s="21">
        <v>2.1663768845248379</v>
      </c>
      <c r="AG201" s="20">
        <v>-717.17625006682613</v>
      </c>
      <c r="AH201" s="21">
        <v>332.46234134942523</v>
      </c>
      <c r="AI201" s="23">
        <v>101.24175425670123</v>
      </c>
      <c r="AJ201" s="24">
        <v>8.0597470588927855E-4</v>
      </c>
      <c r="AK201" s="16">
        <v>13.309087884900622</v>
      </c>
      <c r="AL201" s="25">
        <v>499.1815492431146</v>
      </c>
      <c r="AM201" s="11">
        <v>4.5452384791422187</v>
      </c>
      <c r="AN201" s="10">
        <v>4.5978169173599572E-2</v>
      </c>
      <c r="AO201" s="11">
        <v>8.7219168947332744</v>
      </c>
      <c r="AP201" s="25">
        <v>508.96828586561736</v>
      </c>
      <c r="AQ201" s="11">
        <v>4.7521639031457612</v>
      </c>
      <c r="AR201" s="12">
        <v>3.048063479891262E-2</v>
      </c>
      <c r="AS201" s="11">
        <v>39.05199366529714</v>
      </c>
      <c r="AT201" s="123">
        <f t="shared" si="31"/>
        <v>1.1903295570813712E-2</v>
      </c>
      <c r="AU201" s="10">
        <v>8.2572333930914128E-3</v>
      </c>
      <c r="AV201" s="11">
        <v>39.34007207665956</v>
      </c>
      <c r="AW201" s="13">
        <v>1.9647589599797372E-3</v>
      </c>
      <c r="AX201" s="11">
        <v>4.7521639031457612</v>
      </c>
      <c r="AY201" s="124">
        <f t="shared" ref="AY201:AY214" si="44">AW201/100*AX201</f>
        <v>9.3368566079979147E-5</v>
      </c>
      <c r="AZ201" s="17">
        <v>0.12079703092270686</v>
      </c>
      <c r="BA201" s="206">
        <v>12.73</v>
      </c>
      <c r="BB201" s="207">
        <v>1.25</v>
      </c>
      <c r="BC201" s="25">
        <v>506.18188798954048</v>
      </c>
      <c r="BD201" s="11">
        <v>4.9159478783868957</v>
      </c>
      <c r="BE201" s="10">
        <v>3.4892963293251297E-2</v>
      </c>
      <c r="BF201" s="11">
        <v>11.929053137147779</v>
      </c>
      <c r="BG201" s="10">
        <v>9.504571169035787E-3</v>
      </c>
      <c r="BH201" s="11">
        <v>12.644812501264505</v>
      </c>
      <c r="BI201" s="63">
        <v>1.9755744401914743E-3</v>
      </c>
      <c r="BJ201" s="11">
        <v>4.9159478783868957</v>
      </c>
      <c r="BL201" s="13">
        <f t="shared" ref="BL201:BL214" si="45">EXP(1000000*$BL$2*W201)-1</f>
        <v>2.004218233153221E-3</v>
      </c>
      <c r="BM201" s="63">
        <f t="shared" ref="BM201:BM214" si="46">EXP(1000000*$BL$2*X201)-1</f>
        <v>9.1511777747133038E-5</v>
      </c>
      <c r="BN201" s="12">
        <v>3.048063479891262E-2</v>
      </c>
      <c r="BO201" s="3">
        <v>1.1903295570813712E-2</v>
      </c>
      <c r="BQ201" s="6">
        <v>0</v>
      </c>
    </row>
    <row r="202" spans="1:150" s="3" customFormat="1" ht="14.1" customHeight="1">
      <c r="A202" s="173" t="s">
        <v>67</v>
      </c>
      <c r="B202" s="67">
        <v>-2.0069104161732142E-3</v>
      </c>
      <c r="C202" s="26">
        <v>40.865774180600454</v>
      </c>
      <c r="D202" s="10">
        <v>4.6826439229559515E-2</v>
      </c>
      <c r="E202" s="11">
        <v>6.9141743904402846</v>
      </c>
      <c r="F202" s="12">
        <v>0.11358268593099305</v>
      </c>
      <c r="G202" s="11">
        <v>8.616256643953113</v>
      </c>
      <c r="H202" s="13">
        <v>4.6167268935849741E-3</v>
      </c>
      <c r="I202" s="11">
        <v>1.937512478888461</v>
      </c>
      <c r="J202" s="15">
        <v>6.8511904585520464E-2</v>
      </c>
      <c r="K202" s="16">
        <v>332.64406122009899</v>
      </c>
      <c r="L202" s="16">
        <v>113.15705438518567</v>
      </c>
      <c r="M202" s="14">
        <v>3.6667966389866066E-5</v>
      </c>
      <c r="N202" s="17">
        <v>0.55445875960835489</v>
      </c>
      <c r="O202" s="18">
        <v>6.2838937127560043E-2</v>
      </c>
      <c r="P202" s="12">
        <v>0.35140034291053801</v>
      </c>
      <c r="Q202" s="19">
        <v>0.51447208493770902</v>
      </c>
      <c r="R202" s="140"/>
      <c r="S202" s="20">
        <v>12.973653871557183</v>
      </c>
      <c r="T202" s="21">
        <v>0.21717359559888</v>
      </c>
      <c r="U202" s="185"/>
      <c r="V202" s="194"/>
      <c r="W202" s="256">
        <v>12.496646916158779</v>
      </c>
      <c r="X202" s="258">
        <v>0.11130715890563282</v>
      </c>
      <c r="Y202" s="20">
        <v>12.495089835333534</v>
      </c>
      <c r="Z202" s="21">
        <v>0.12201603978057278</v>
      </c>
      <c r="AA202" s="20">
        <v>1078.2355264672622</v>
      </c>
      <c r="AB202" s="21">
        <v>310.6688751029053</v>
      </c>
      <c r="AC202" s="20">
        <v>21.327362388238182</v>
      </c>
      <c r="AD202" s="21">
        <v>3.9863488669464804</v>
      </c>
      <c r="AE202" s="20">
        <v>12.523832172202274</v>
      </c>
      <c r="AF202" s="21">
        <v>1.4391981669744947</v>
      </c>
      <c r="AG202" s="20">
        <v>7.3681346750018424</v>
      </c>
      <c r="AH202" s="21">
        <v>162.54189104542229</v>
      </c>
      <c r="AI202" s="23">
        <v>98.893479911649578</v>
      </c>
      <c r="AJ202" s="24">
        <v>6.1980859873700389E-4</v>
      </c>
      <c r="AK202" s="16">
        <v>11.49523619256361</v>
      </c>
      <c r="AL202" s="25">
        <v>514.99859433759798</v>
      </c>
      <c r="AM202" s="11">
        <v>0.79136626298759849</v>
      </c>
      <c r="AN202" s="10">
        <v>4.6826439229559515E-2</v>
      </c>
      <c r="AO202" s="11">
        <v>6.9141743904402846</v>
      </c>
      <c r="AP202" s="25">
        <v>496.38518144258427</v>
      </c>
      <c r="AQ202" s="11">
        <v>1.6756436245011974</v>
      </c>
      <c r="AR202" s="12">
        <v>7.536436998449686E-2</v>
      </c>
      <c r="AS202" s="11">
        <v>15.479300710707959</v>
      </c>
      <c r="AT202" s="123">
        <f t="shared" ref="AT202:AT266" si="47">AR202/100*AS202</f>
        <v>1.1665877458630798E-2</v>
      </c>
      <c r="AU202" s="10">
        <v>2.0933822607805543E-2</v>
      </c>
      <c r="AV202" s="11">
        <v>15.569731277348863</v>
      </c>
      <c r="AW202" s="13">
        <v>2.0145645707912167E-3</v>
      </c>
      <c r="AX202" s="11">
        <v>1.6756436245011974</v>
      </c>
      <c r="AY202" s="124">
        <f t="shared" si="44"/>
        <v>3.3756922791922939E-5</v>
      </c>
      <c r="AZ202" s="17">
        <v>0.10762187186486354</v>
      </c>
      <c r="BA202" s="224">
        <v>12.51</v>
      </c>
      <c r="BB202" s="217">
        <v>0.25</v>
      </c>
      <c r="BC202" s="25">
        <v>515.41595461380859</v>
      </c>
      <c r="BD202" s="11">
        <v>0.977458597623723</v>
      </c>
      <c r="BE202" s="10">
        <v>4.6186545904808113E-2</v>
      </c>
      <c r="BF202" s="11">
        <v>6.7526934999021035</v>
      </c>
      <c r="BG202" s="10">
        <v>1.2355459493151534E-2</v>
      </c>
      <c r="BH202" s="11">
        <v>7.168411599657702</v>
      </c>
      <c r="BI202" s="63">
        <v>1.9401805300134356E-3</v>
      </c>
      <c r="BJ202" s="11">
        <v>0.977458597623723</v>
      </c>
      <c r="BL202" s="13">
        <f t="shared" si="45"/>
        <v>1.9405589607728313E-3</v>
      </c>
      <c r="BM202" s="63">
        <f t="shared" si="46"/>
        <v>1.7267884847349535E-5</v>
      </c>
      <c r="BN202" s="12">
        <v>7.536436998449686E-2</v>
      </c>
      <c r="BO202" s="3">
        <v>1.1665877458630798E-2</v>
      </c>
      <c r="BQ202" s="6">
        <v>0</v>
      </c>
    </row>
    <row r="203" spans="1:150" s="3" customFormat="1" ht="14.1" customHeight="1">
      <c r="A203" s="172" t="s">
        <v>68</v>
      </c>
      <c r="B203" s="67">
        <v>2.6026582326915903E-3</v>
      </c>
      <c r="C203" s="26">
        <v>40.87792077766624</v>
      </c>
      <c r="D203" s="10">
        <v>4.8323345193709538E-2</v>
      </c>
      <c r="E203" s="11">
        <v>7.692096686129779</v>
      </c>
      <c r="F203" s="12">
        <v>0.15824510181187551</v>
      </c>
      <c r="G203" s="11">
        <v>8.2599808851278631</v>
      </c>
      <c r="H203" s="13">
        <v>4.6894960813325757E-3</v>
      </c>
      <c r="I203" s="11">
        <v>2.2030605148157578</v>
      </c>
      <c r="J203" s="15">
        <v>0.25654735990279609</v>
      </c>
      <c r="K203" s="16">
        <v>251.057683152918</v>
      </c>
      <c r="L203" s="16">
        <v>96.989460507138432</v>
      </c>
      <c r="M203" s="14">
        <v>1.3731204701786383E-4</v>
      </c>
      <c r="N203" s="17">
        <v>0.43781330921837902</v>
      </c>
      <c r="O203" s="18">
        <v>6.7785174435925133E-2</v>
      </c>
      <c r="P203" s="12">
        <v>0.39907208353726698</v>
      </c>
      <c r="Q203" s="19">
        <v>0.32661803077760998</v>
      </c>
      <c r="R203" s="140"/>
      <c r="S203" s="20">
        <v>12.470585469169365</v>
      </c>
      <c r="T203" s="21">
        <v>0.38589698443345777</v>
      </c>
      <c r="U203" s="185"/>
      <c r="V203" s="194"/>
      <c r="W203" s="256">
        <v>13.073745350748194</v>
      </c>
      <c r="X203" s="258">
        <v>0.30503114997285685</v>
      </c>
      <c r="Y203" s="20">
        <v>12.897623414714987</v>
      </c>
      <c r="Z203" s="21">
        <v>0.33195679064157535</v>
      </c>
      <c r="AA203" s="20" t="e">
        <v>#NUM!</v>
      </c>
      <c r="AB203" s="21" t="e">
        <v>#NUM!</v>
      </c>
      <c r="AC203" s="20">
        <v>5.9551277507053557</v>
      </c>
      <c r="AD203" s="21">
        <v>4.2631322148695725</v>
      </c>
      <c r="AE203" s="20">
        <v>15.760334891882502</v>
      </c>
      <c r="AF203" s="21">
        <v>1.6823798866462965</v>
      </c>
      <c r="AG203" s="20">
        <v>-669.71394058908459</v>
      </c>
      <c r="AH203" s="21">
        <v>291.67064869119673</v>
      </c>
      <c r="AI203" s="23" t="e">
        <v>#NUM!</v>
      </c>
      <c r="AJ203" s="24">
        <v>7.8004664704178772E-4</v>
      </c>
      <c r="AK203" s="16">
        <v>10.678934775432722</v>
      </c>
      <c r="AL203" s="25">
        <v>491.31736971722319</v>
      </c>
      <c r="AM203" s="11">
        <v>2.2866500169285908</v>
      </c>
      <c r="AN203" s="10">
        <v>4.8323345193709538E-2</v>
      </c>
      <c r="AO203" s="11">
        <v>7.692096686129779</v>
      </c>
      <c r="AP203" s="25">
        <v>516.42971500099145</v>
      </c>
      <c r="AQ203" s="11">
        <v>3.0974517155482033</v>
      </c>
      <c r="AR203" s="12">
        <v>8.0401504143760346E-3</v>
      </c>
      <c r="AS203" s="11">
        <v>220.69347010641653</v>
      </c>
      <c r="AT203" s="123">
        <f t="shared" si="47"/>
        <v>1.7744086951261898E-2</v>
      </c>
      <c r="AU203" s="10">
        <v>2.1466153223426332E-3</v>
      </c>
      <c r="AV203" s="11">
        <v>220.71520553587132</v>
      </c>
      <c r="AW203" s="13">
        <v>1.9363719223594253E-3</v>
      </c>
      <c r="AX203" s="11">
        <v>3.0974517155482033</v>
      </c>
      <c r="AY203" s="124">
        <f t="shared" si="44"/>
        <v>5.9978185328515738E-5</v>
      </c>
      <c r="AZ203" s="17">
        <v>1.4033703332889749E-2</v>
      </c>
      <c r="BA203" s="208">
        <v>12.91</v>
      </c>
      <c r="BB203" s="209">
        <v>0.67</v>
      </c>
      <c r="BC203" s="25">
        <v>499.31427781179087</v>
      </c>
      <c r="BD203" s="11">
        <v>2.576358224630356</v>
      </c>
      <c r="BE203" s="10">
        <v>3.5495351521046901E-2</v>
      </c>
      <c r="BF203" s="11">
        <v>10.571965068749664</v>
      </c>
      <c r="BG203" s="10">
        <v>9.801640540242483E-3</v>
      </c>
      <c r="BH203" s="11">
        <v>11.195765800639867</v>
      </c>
      <c r="BI203" s="63">
        <v>2.0027466556382656E-3</v>
      </c>
      <c r="BJ203" s="11">
        <v>2.576358224630356</v>
      </c>
      <c r="BL203" s="13">
        <f t="shared" si="45"/>
        <v>2.0302653944217486E-3</v>
      </c>
      <c r="BM203" s="63">
        <f t="shared" si="46"/>
        <v>4.7322400239524498E-5</v>
      </c>
      <c r="BN203" s="12">
        <v>8.0401504143760346E-3</v>
      </c>
      <c r="BO203" s="3">
        <v>1.7744086951261898E-2</v>
      </c>
      <c r="BQ203" s="6">
        <v>0</v>
      </c>
    </row>
    <row r="204" spans="1:150" s="3" customFormat="1" ht="14.1" customHeight="1">
      <c r="A204" s="172" t="s">
        <v>69</v>
      </c>
      <c r="B204" s="67">
        <v>5.2966063681525455E-4</v>
      </c>
      <c r="C204" s="26">
        <v>100.02647924093877</v>
      </c>
      <c r="D204" s="10">
        <v>4.4211540434568444E-2</v>
      </c>
      <c r="E204" s="11">
        <v>8.9715275149477982</v>
      </c>
      <c r="F204" s="12">
        <v>0.15023282898060633</v>
      </c>
      <c r="G204" s="11">
        <v>9.2588915926317661</v>
      </c>
      <c r="H204" s="13">
        <v>4.4219441176658013E-3</v>
      </c>
      <c r="I204" s="11">
        <v>2.4480817065715459</v>
      </c>
      <c r="J204" s="15">
        <v>-0.2642068171537123</v>
      </c>
      <c r="K204" s="16">
        <v>234.20920888534101</v>
      </c>
      <c r="L204" s="16">
        <v>82.013650682720694</v>
      </c>
      <c r="M204" s="14">
        <v>-1.4141340880017528E-4</v>
      </c>
      <c r="N204" s="17">
        <v>0.41330133050699153</v>
      </c>
      <c r="O204" s="18">
        <v>6.4801090712747172E-2</v>
      </c>
      <c r="P204" s="12">
        <v>0.361728309311381</v>
      </c>
      <c r="Q204" s="19">
        <v>0.34809950089539499</v>
      </c>
      <c r="R204" s="140"/>
      <c r="S204" s="20">
        <v>13.06419682022797</v>
      </c>
      <c r="T204" s="21">
        <v>0.37816947647738214</v>
      </c>
      <c r="U204" s="185"/>
      <c r="V204" s="194"/>
      <c r="W204" s="256">
        <v>13.229461529866416</v>
      </c>
      <c r="X204" s="258">
        <v>0.36559102463657667</v>
      </c>
      <c r="Y204" s="20">
        <v>12.958529368617334</v>
      </c>
      <c r="Z204" s="21">
        <v>0.39212172679017188</v>
      </c>
      <c r="AA204" s="20">
        <v>-608.78274034066396</v>
      </c>
      <c r="AB204" s="21">
        <v>671.38066746519144</v>
      </c>
      <c r="AC204" s="20">
        <v>14.85343382794199</v>
      </c>
      <c r="AD204" s="21">
        <v>2.7440526508664074</v>
      </c>
      <c r="AE204" s="20">
        <v>17.816785140674288</v>
      </c>
      <c r="AF204" s="21">
        <v>2.0900472452851604</v>
      </c>
      <c r="AG204" s="20" t="e">
        <v>#NUM!</v>
      </c>
      <c r="AH204" s="21" t="e">
        <v>#NUM!</v>
      </c>
      <c r="AI204" s="23">
        <v>102.25115800391504</v>
      </c>
      <c r="AJ204" s="24">
        <v>8.8187406730955153E-4</v>
      </c>
      <c r="AK204" s="16">
        <v>11.735947519274744</v>
      </c>
      <c r="AL204" s="25">
        <v>488.06341016895766</v>
      </c>
      <c r="AM204" s="11">
        <v>2.7197095167946519</v>
      </c>
      <c r="AN204" s="10">
        <v>4.4211540434568444E-2</v>
      </c>
      <c r="AO204" s="11">
        <v>8.9715275149477982</v>
      </c>
      <c r="AP204" s="25">
        <v>492.94146273400474</v>
      </c>
      <c r="AQ204" s="11">
        <v>2.8976354775798163</v>
      </c>
      <c r="AR204" s="12">
        <v>3.6293197042956339E-2</v>
      </c>
      <c r="AS204" s="11">
        <v>24.651020896107475</v>
      </c>
      <c r="AT204" s="123">
        <f t="shared" si="47"/>
        <v>8.9466435869246276E-3</v>
      </c>
      <c r="AU204" s="10">
        <v>1.015152180652143E-2</v>
      </c>
      <c r="AV204" s="11">
        <v>24.820739767002443</v>
      </c>
      <c r="AW204" s="13">
        <v>2.0286384400567421E-3</v>
      </c>
      <c r="AX204" s="11">
        <v>2.8976354775798163</v>
      </c>
      <c r="AY204" s="124">
        <f t="shared" si="44"/>
        <v>5.878254715090591E-5</v>
      </c>
      <c r="AZ204" s="17">
        <v>0.1167425106898721</v>
      </c>
      <c r="BA204" s="208">
        <v>12.96</v>
      </c>
      <c r="BB204" s="209">
        <v>0.78</v>
      </c>
      <c r="BC204" s="25">
        <v>496.96511888022974</v>
      </c>
      <c r="BD204" s="11">
        <v>3.0290163923758349</v>
      </c>
      <c r="BE204" s="10">
        <v>2.9761760443877319E-2</v>
      </c>
      <c r="BF204" s="11">
        <v>13.447274827893718</v>
      </c>
      <c r="BG204" s="10">
        <v>8.2572224369549252E-3</v>
      </c>
      <c r="BH204" s="11">
        <v>14.106688138101735</v>
      </c>
      <c r="BI204" s="63">
        <v>2.0122136584821426E-3</v>
      </c>
      <c r="BJ204" s="11">
        <v>3.0290163923758349</v>
      </c>
      <c r="BL204" s="13">
        <f t="shared" si="45"/>
        <v>2.0544719011377222E-3</v>
      </c>
      <c r="BM204" s="63">
        <f t="shared" si="46"/>
        <v>5.6717899349356671E-5</v>
      </c>
      <c r="BN204" s="12">
        <v>3.6293197042956339E-2</v>
      </c>
      <c r="BO204" s="3">
        <v>8.9466435869246276E-3</v>
      </c>
      <c r="BQ204" s="6">
        <v>0</v>
      </c>
    </row>
    <row r="205" spans="1:150" s="3" customFormat="1" ht="14.1" customHeight="1">
      <c r="A205" s="172" t="s">
        <v>70</v>
      </c>
      <c r="B205" s="67">
        <v>4.9362326264869522E-4</v>
      </c>
      <c r="C205" s="26">
        <v>70.728127914532593</v>
      </c>
      <c r="D205" s="10">
        <v>5.0461124543521099E-2</v>
      </c>
      <c r="E205" s="11">
        <v>5.5200801665014447</v>
      </c>
      <c r="F205" s="12">
        <v>0.13579858242084575</v>
      </c>
      <c r="G205" s="11">
        <v>6.5995248454020468</v>
      </c>
      <c r="H205" s="13">
        <v>4.6767617001006647E-3</v>
      </c>
      <c r="I205" s="11">
        <v>3.0316058860280126</v>
      </c>
      <c r="J205" s="15">
        <v>0.52691050929262506</v>
      </c>
      <c r="K205" s="16">
        <v>464.13135851775701</v>
      </c>
      <c r="L205" s="16">
        <v>173.12813606110598</v>
      </c>
      <c r="M205" s="14">
        <v>2.8202046683417951E-4</v>
      </c>
      <c r="N205" s="17">
        <v>0.81409712725427064</v>
      </c>
      <c r="O205" s="18">
        <v>0.10322169466098392</v>
      </c>
      <c r="P205" s="12">
        <v>0.385324889751616</v>
      </c>
      <c r="Q205" s="19">
        <v>0.29500596762241099</v>
      </c>
      <c r="R205" s="140"/>
      <c r="S205" s="20">
        <v>13.097535558226189</v>
      </c>
      <c r="T205" s="21">
        <v>0.12770556253008897</v>
      </c>
      <c r="U205" s="185"/>
      <c r="V205" s="194"/>
      <c r="W205" s="256">
        <v>13.14974490283743</v>
      </c>
      <c r="X205" s="258">
        <v>0.10551553393909968</v>
      </c>
      <c r="Y205" s="20">
        <v>13.131055288875315</v>
      </c>
      <c r="Z205" s="21">
        <v>0.11829827679625791</v>
      </c>
      <c r="AA205" s="20">
        <v>-159.2548816720022</v>
      </c>
      <c r="AB205" s="21">
        <v>341.72183679753977</v>
      </c>
      <c r="AC205" s="20">
        <v>12.566728694365988</v>
      </c>
      <c r="AD205" s="21">
        <v>1.6733973978695165</v>
      </c>
      <c r="AE205" s="20">
        <v>13.445701599464229</v>
      </c>
      <c r="AF205" s="21">
        <v>1.190680029729795</v>
      </c>
      <c r="AG205" s="20">
        <v>-46.375873704145555</v>
      </c>
      <c r="AH205" s="21">
        <v>145.73148575939285</v>
      </c>
      <c r="AI205" s="23">
        <v>108.33473024904691</v>
      </c>
      <c r="AJ205" s="24">
        <v>6.6544739857810065E-4</v>
      </c>
      <c r="AK205" s="16">
        <v>8.8584154611496153</v>
      </c>
      <c r="AL205" s="25">
        <v>487.15084516141616</v>
      </c>
      <c r="AM205" s="11">
        <v>0.72054128686500341</v>
      </c>
      <c r="AN205" s="10">
        <v>5.0461124543521099E-2</v>
      </c>
      <c r="AO205" s="11">
        <v>5.5200801665014447</v>
      </c>
      <c r="AP205" s="25">
        <v>491.68544748629887</v>
      </c>
      <c r="AQ205" s="11">
        <v>0.97602590283797941</v>
      </c>
      <c r="AR205" s="12">
        <v>4.3144722283900795E-2</v>
      </c>
      <c r="AS205" s="11">
        <v>13.747980694434473</v>
      </c>
      <c r="AT205" s="123">
        <f t="shared" si="47"/>
        <v>5.9315280902580494E-3</v>
      </c>
      <c r="AU205" s="10">
        <v>1.2098780508792683E-2</v>
      </c>
      <c r="AV205" s="11">
        <v>13.782583202634898</v>
      </c>
      <c r="AW205" s="13">
        <v>2.0338206166410195E-3</v>
      </c>
      <c r="AX205" s="11">
        <v>0.97602590283797941</v>
      </c>
      <c r="AY205" s="124">
        <f t="shared" si="44"/>
        <v>1.9850616035675469E-5</v>
      </c>
      <c r="AZ205" s="17">
        <v>7.0815890496593314E-2</v>
      </c>
      <c r="BA205" s="208">
        <v>13.14</v>
      </c>
      <c r="BB205" s="209">
        <v>0.24</v>
      </c>
      <c r="BC205" s="25">
        <v>490.42904334353619</v>
      </c>
      <c r="BD205" s="11">
        <v>0.9018224295376347</v>
      </c>
      <c r="BE205" s="10">
        <v>4.5171880885805933E-2</v>
      </c>
      <c r="BF205" s="11">
        <v>5.9925833927407481</v>
      </c>
      <c r="BG205" s="10">
        <v>1.2699694320860435E-2</v>
      </c>
      <c r="BH205" s="11">
        <v>6.387890586243345</v>
      </c>
      <c r="BI205" s="63">
        <v>2.0390309537592355E-3</v>
      </c>
      <c r="BJ205" s="11">
        <v>0.9018224295376347</v>
      </c>
      <c r="BL205" s="13">
        <f t="shared" si="45"/>
        <v>2.0420796599840418E-3</v>
      </c>
      <c r="BM205" s="63">
        <f t="shared" si="46"/>
        <v>1.6369380811065426E-5</v>
      </c>
      <c r="BN205" s="12">
        <v>4.3144722283900795E-2</v>
      </c>
      <c r="BO205" s="3">
        <v>5.9315280902580494E-3</v>
      </c>
      <c r="BQ205" s="6">
        <v>0</v>
      </c>
    </row>
    <row r="206" spans="1:150" s="3" customFormat="1" ht="14.1" customHeight="1">
      <c r="A206" s="173" t="s">
        <v>71</v>
      </c>
      <c r="B206" s="67">
        <v>5.8027044511156428E-4</v>
      </c>
      <c r="C206" s="26">
        <v>100.02900598858962</v>
      </c>
      <c r="D206" s="10">
        <v>4.3379959863613302E-2</v>
      </c>
      <c r="E206" s="11">
        <v>10.053211000678409</v>
      </c>
      <c r="F206" s="12">
        <v>0.137776472794161</v>
      </c>
      <c r="G206" s="11">
        <v>10.155065432668659</v>
      </c>
      <c r="H206" s="13">
        <v>4.4971097617247215E-3</v>
      </c>
      <c r="I206" s="11">
        <v>2.5582248702288193</v>
      </c>
      <c r="J206" s="15">
        <v>-0.36717940658959419</v>
      </c>
      <c r="K206" s="16">
        <v>197.49976198237499</v>
      </c>
      <c r="L206" s="16">
        <v>70.798128073843301</v>
      </c>
      <c r="M206" s="14">
        <v>-1.965132491286417E-4</v>
      </c>
      <c r="N206" s="17">
        <v>0.32375431147281841</v>
      </c>
      <c r="O206" s="18">
        <v>4.7344833881317508E-2</v>
      </c>
      <c r="P206" s="12">
        <v>0.37030154146113198</v>
      </c>
      <c r="Q206" s="19">
        <v>0.35415179824085802</v>
      </c>
      <c r="R206" s="140"/>
      <c r="S206" s="20">
        <v>12.112667978396214</v>
      </c>
      <c r="T206" s="21">
        <v>0.31681837488337644</v>
      </c>
      <c r="U206" s="185"/>
      <c r="V206" s="194"/>
      <c r="W206" s="256">
        <v>12.290228689423431</v>
      </c>
      <c r="X206" s="258">
        <v>0.29970785833480162</v>
      </c>
      <c r="Y206" s="20">
        <v>12.121280446972701</v>
      </c>
      <c r="Z206" s="21">
        <v>0.32140371897095765</v>
      </c>
      <c r="AA206" s="20">
        <v>-733.65743650965692</v>
      </c>
      <c r="AB206" s="21">
        <v>792.90891013044723</v>
      </c>
      <c r="AC206" s="20">
        <v>11.970423041247406</v>
      </c>
      <c r="AD206" s="21">
        <v>2.6383449868846922</v>
      </c>
      <c r="AE206" s="20">
        <v>15.080418533756538</v>
      </c>
      <c r="AF206" s="21">
        <v>1.969604635949342</v>
      </c>
      <c r="AG206" s="20">
        <v>-688.27917993518543</v>
      </c>
      <c r="AH206" s="21">
        <v>340.61873120994846</v>
      </c>
      <c r="AI206" s="23">
        <v>101.74837036683451</v>
      </c>
      <c r="AJ206" s="24">
        <v>7.463821115636371E-4</v>
      </c>
      <c r="AK206" s="16">
        <v>13.065549126288269</v>
      </c>
      <c r="AL206" s="25">
        <v>525.93963323696414</v>
      </c>
      <c r="AM206" s="11">
        <v>2.377407166619312</v>
      </c>
      <c r="AN206" s="10">
        <v>4.3379959863613302E-2</v>
      </c>
      <c r="AO206" s="11">
        <v>10.053211000678409</v>
      </c>
      <c r="AP206" s="25">
        <v>531.70447305484879</v>
      </c>
      <c r="AQ206" s="11">
        <v>2.6180533964863897</v>
      </c>
      <c r="AR206" s="12">
        <v>3.4687591048182365E-2</v>
      </c>
      <c r="AS206" s="11">
        <v>28.349932511162852</v>
      </c>
      <c r="AT206" s="123">
        <f t="shared" si="47"/>
        <v>9.8339086519078668E-3</v>
      </c>
      <c r="AU206" s="10">
        <v>8.9950814711878772E-3</v>
      </c>
      <c r="AV206" s="11">
        <v>28.470561585159196</v>
      </c>
      <c r="AW206" s="13">
        <v>1.8807440047562726E-3</v>
      </c>
      <c r="AX206" s="11">
        <v>2.6180533964863897</v>
      </c>
      <c r="AY206" s="124">
        <f t="shared" si="44"/>
        <v>4.9238882295735737E-5</v>
      </c>
      <c r="AZ206" s="17">
        <v>9.1956507027634402E-2</v>
      </c>
      <c r="BA206" s="224">
        <v>12.13</v>
      </c>
      <c r="BB206" s="217">
        <v>0.65</v>
      </c>
      <c r="BC206" s="25">
        <v>531.32632887919544</v>
      </c>
      <c r="BD206" s="11">
        <v>2.6540594037955216</v>
      </c>
      <c r="BE206" s="10">
        <v>3.5257766238478046E-2</v>
      </c>
      <c r="BF206" s="11">
        <v>12.297426830740253</v>
      </c>
      <c r="BG206" s="10">
        <v>9.1494445969129597E-3</v>
      </c>
      <c r="BH206" s="11">
        <v>12.94668272958333</v>
      </c>
      <c r="BI206" s="63">
        <v>1.8820825275296382E-3</v>
      </c>
      <c r="BJ206" s="11">
        <v>2.6540594037955216</v>
      </c>
      <c r="BL206" s="13">
        <f t="shared" si="45"/>
        <v>1.9084744557873456E-3</v>
      </c>
      <c r="BM206" s="63">
        <f t="shared" si="46"/>
        <v>4.6496527885464545E-5</v>
      </c>
      <c r="BN206" s="12">
        <v>3.4687591048182365E-2</v>
      </c>
      <c r="BO206" s="3">
        <v>9.8339086519078668E-3</v>
      </c>
      <c r="BQ206" s="6">
        <v>0</v>
      </c>
    </row>
    <row r="207" spans="1:150" s="3" customFormat="1" ht="14.1" customHeight="1">
      <c r="A207" s="172" t="s">
        <v>72</v>
      </c>
      <c r="B207" s="67">
        <v>1.5286609098976724E-3</v>
      </c>
      <c r="C207" s="26">
        <v>50.038201548583402</v>
      </c>
      <c r="D207" s="10">
        <v>4.4341387434213411E-2</v>
      </c>
      <c r="E207" s="11">
        <v>7.6632210997841925</v>
      </c>
      <c r="F207" s="12">
        <v>0.11803745714587431</v>
      </c>
      <c r="G207" s="11">
        <v>8.7511799637439651</v>
      </c>
      <c r="H207" s="13">
        <v>4.8433373814708094E-3</v>
      </c>
      <c r="I207" s="11">
        <v>2.0704419205522449</v>
      </c>
      <c r="J207" s="15">
        <v>-0.24721822189125789</v>
      </c>
      <c r="K207" s="16">
        <v>295.660007738834</v>
      </c>
      <c r="L207" s="16">
        <v>101.05334589087192</v>
      </c>
      <c r="M207" s="14">
        <v>-1.3231801537040428E-4</v>
      </c>
      <c r="N207" s="17">
        <v>0.51268661879195365</v>
      </c>
      <c r="O207" s="18">
        <v>6.3590666280365027E-2</v>
      </c>
      <c r="P207" s="12">
        <v>0.35306806322443202</v>
      </c>
      <c r="Q207" s="19">
        <v>0.32738410409549201</v>
      </c>
      <c r="R207" s="140"/>
      <c r="S207" s="20">
        <v>12.59804725586392</v>
      </c>
      <c r="T207" s="21">
        <v>0.20961510098562272</v>
      </c>
      <c r="U207" s="185"/>
      <c r="V207" s="194"/>
      <c r="W207" s="256">
        <v>13.000092991177995</v>
      </c>
      <c r="X207" s="258">
        <v>0.11573021625220967</v>
      </c>
      <c r="Y207" s="20">
        <v>12.931538797160975</v>
      </c>
      <c r="Z207" s="21">
        <v>0.12719451943803836</v>
      </c>
      <c r="AA207" s="20" t="e">
        <v>#NUM!</v>
      </c>
      <c r="AB207" s="21" t="e">
        <v>#NUM!</v>
      </c>
      <c r="AC207" s="20">
        <v>6.8034963855789563</v>
      </c>
      <c r="AD207" s="21">
        <v>3.4549021266087494</v>
      </c>
      <c r="AE207" s="20">
        <v>14.191059022813764</v>
      </c>
      <c r="AF207" s="21">
        <v>1.6143456964655545</v>
      </c>
      <c r="AG207" s="20">
        <v>-220.44870681875511</v>
      </c>
      <c r="AH207" s="21">
        <v>196.38475002682708</v>
      </c>
      <c r="AI207" s="23" t="e">
        <v>#NUM!</v>
      </c>
      <c r="AJ207" s="24">
        <v>7.0234917690936705E-4</v>
      </c>
      <c r="AK207" s="16">
        <v>11.379788346852477</v>
      </c>
      <c r="AL207" s="25">
        <v>496.59929135302644</v>
      </c>
      <c r="AM207" s="11">
        <v>0.78075394440677992</v>
      </c>
      <c r="AN207" s="10">
        <v>4.4341387434213411E-2</v>
      </c>
      <c r="AO207" s="11">
        <v>7.6632210997841925</v>
      </c>
      <c r="AP207" s="25">
        <v>511.19963906732011</v>
      </c>
      <c r="AQ207" s="11">
        <v>1.6654961352907338</v>
      </c>
      <c r="AR207" s="12">
        <v>2.1052862872306441E-2</v>
      </c>
      <c r="AS207" s="11">
        <v>59.352238934732725</v>
      </c>
      <c r="AT207" s="123">
        <f t="shared" si="47"/>
        <v>1.2495345474572954E-2</v>
      </c>
      <c r="AU207" s="10">
        <v>5.6783466008107752E-3</v>
      </c>
      <c r="AV207" s="11">
        <v>59.375602261722541</v>
      </c>
      <c r="AW207" s="13">
        <v>1.9561829148089628E-3</v>
      </c>
      <c r="AX207" s="11">
        <v>1.6654961352907338</v>
      </c>
      <c r="AY207" s="124">
        <f t="shared" si="44"/>
        <v>3.2580150845360904E-5</v>
      </c>
      <c r="AZ207" s="17">
        <v>2.8050176703039918E-2</v>
      </c>
      <c r="BA207" s="208">
        <v>12.93</v>
      </c>
      <c r="BB207" s="209">
        <v>0.26</v>
      </c>
      <c r="BC207" s="25">
        <v>498.00342213366179</v>
      </c>
      <c r="BD207" s="11">
        <v>0.98458613863748212</v>
      </c>
      <c r="BE207" s="10">
        <v>4.2101705557257729E-2</v>
      </c>
      <c r="BF207" s="11">
        <v>7.8062984010122181</v>
      </c>
      <c r="BG207" s="10">
        <v>1.1656512594559371E-2</v>
      </c>
      <c r="BH207" s="11">
        <v>8.2450846340493733</v>
      </c>
      <c r="BI207" s="63">
        <v>2.0080183299053811E-3</v>
      </c>
      <c r="BJ207" s="11">
        <v>0.98458613863748212</v>
      </c>
      <c r="BL207" s="13">
        <f t="shared" si="45"/>
        <v>2.0188161370178204E-3</v>
      </c>
      <c r="BM207" s="63">
        <f t="shared" si="46"/>
        <v>1.7954071893200307E-5</v>
      </c>
      <c r="BN207" s="12">
        <v>2.1052862872306441E-2</v>
      </c>
      <c r="BO207" s="3">
        <v>1.2495345474572954E-2</v>
      </c>
      <c r="BQ207" s="6">
        <v>0</v>
      </c>
    </row>
    <row r="208" spans="1:150" s="3" customFormat="1" ht="14.1" customHeight="1">
      <c r="A208" s="172" t="s">
        <v>73</v>
      </c>
      <c r="B208" s="67">
        <v>1.6320294295433225E-3</v>
      </c>
      <c r="C208" s="26">
        <v>44.757837798485298</v>
      </c>
      <c r="D208" s="10">
        <v>4.3708410726000846E-2</v>
      </c>
      <c r="E208" s="11">
        <v>7.1085513068747916</v>
      </c>
      <c r="F208" s="12">
        <v>0.13299257438656911</v>
      </c>
      <c r="G208" s="11">
        <v>7.6058412967628168</v>
      </c>
      <c r="H208" s="13">
        <v>4.5267267196615613E-3</v>
      </c>
      <c r="I208" s="11">
        <v>2.1877505037789877</v>
      </c>
      <c r="J208" s="15">
        <v>-0.32772873005528608</v>
      </c>
      <c r="K208" s="16">
        <v>338.69250630888399</v>
      </c>
      <c r="L208" s="16">
        <v>122.86655772580836</v>
      </c>
      <c r="M208" s="14">
        <v>-1.7541182803143865E-4</v>
      </c>
      <c r="N208" s="17">
        <v>0.59483648318496241</v>
      </c>
      <c r="O208" s="18">
        <v>8.3669560076459398E-2</v>
      </c>
      <c r="P208" s="12">
        <v>0.37473859553009797</v>
      </c>
      <c r="Q208" s="19">
        <v>0.31443982862631198</v>
      </c>
      <c r="R208" s="140"/>
      <c r="S208" s="20">
        <v>12.723859538786428</v>
      </c>
      <c r="T208" s="21">
        <v>0.20579549134542965</v>
      </c>
      <c r="U208" s="185"/>
      <c r="V208" s="194"/>
      <c r="W208" s="256">
        <v>13.166594464775971</v>
      </c>
      <c r="X208" s="258">
        <v>0.11718307033373014</v>
      </c>
      <c r="Y208" s="20">
        <v>13.032324922743486</v>
      </c>
      <c r="Z208" s="21">
        <v>0.1307015274120005</v>
      </c>
      <c r="AA208" s="20" t="e">
        <v>#NUM!</v>
      </c>
      <c r="AB208" s="21" t="e">
        <v>#NUM!</v>
      </c>
      <c r="AC208" s="20">
        <v>7.6919366280501178</v>
      </c>
      <c r="AD208" s="21">
        <v>3.1535932709600054</v>
      </c>
      <c r="AE208" s="20">
        <v>15.356540884177713</v>
      </c>
      <c r="AF208" s="21">
        <v>1.4764908303907285</v>
      </c>
      <c r="AG208" s="20">
        <v>-474.87159841015676</v>
      </c>
      <c r="AH208" s="21">
        <v>210.8481696916019</v>
      </c>
      <c r="AI208" s="23" t="e">
        <v>#NUM!</v>
      </c>
      <c r="AJ208" s="24">
        <v>7.6005355467478886E-4</v>
      </c>
      <c r="AK208" s="16">
        <v>9.6183887079787276</v>
      </c>
      <c r="AL208" s="25">
        <v>490.70686626777939</v>
      </c>
      <c r="AM208" s="11">
        <v>0.79975402458900569</v>
      </c>
      <c r="AN208" s="10">
        <v>4.3708410726000846E-2</v>
      </c>
      <c r="AO208" s="11">
        <v>7.1085513068747916</v>
      </c>
      <c r="AP208" s="25">
        <v>506.14000614835942</v>
      </c>
      <c r="AQ208" s="11">
        <v>1.6189950536508284</v>
      </c>
      <c r="AR208" s="12">
        <v>1.8775684108663062E-2</v>
      </c>
      <c r="AS208" s="11">
        <v>63.636213530706684</v>
      </c>
      <c r="AT208" s="123">
        <f t="shared" si="47"/>
        <v>1.1948134431239788E-2</v>
      </c>
      <c r="AU208" s="10">
        <v>5.1147731723534982E-3</v>
      </c>
      <c r="AV208" s="11">
        <v>63.656804958381649</v>
      </c>
      <c r="AW208" s="13">
        <v>1.9757379141195188E-3</v>
      </c>
      <c r="AX208" s="11">
        <v>1.6189950536508284</v>
      </c>
      <c r="AY208" s="124">
        <f t="shared" si="44"/>
        <v>3.198709910269906E-5</v>
      </c>
      <c r="AZ208" s="17">
        <v>2.5433181176927045E-2</v>
      </c>
      <c r="BA208" s="208">
        <v>13.04</v>
      </c>
      <c r="BB208" s="209">
        <v>0.26</v>
      </c>
      <c r="BC208" s="25">
        <v>494.14822400307105</v>
      </c>
      <c r="BD208" s="11">
        <v>1.0039167100390385</v>
      </c>
      <c r="BE208" s="10">
        <v>3.8148788233726583E-2</v>
      </c>
      <c r="BF208" s="11">
        <v>7.9610198444031344</v>
      </c>
      <c r="BG208" s="10">
        <v>1.0644488164007914E-2</v>
      </c>
      <c r="BH208" s="11">
        <v>8.4071262576091783</v>
      </c>
      <c r="BI208" s="63">
        <v>2.0236842943581745E-3</v>
      </c>
      <c r="BJ208" s="11">
        <v>1.0039167100390385</v>
      </c>
      <c r="BL208" s="13">
        <f t="shared" si="45"/>
        <v>2.0446989732243459E-3</v>
      </c>
      <c r="BM208" s="63">
        <f t="shared" si="46"/>
        <v>1.8179465784085025E-5</v>
      </c>
      <c r="BN208" s="12">
        <v>1.8775684108663062E-2</v>
      </c>
      <c r="BO208" s="3">
        <v>1.1948134431239788E-2</v>
      </c>
      <c r="BQ208" s="6">
        <v>0</v>
      </c>
    </row>
    <row r="209" spans="1:150" s="3" customFormat="1" ht="14.1" customHeight="1">
      <c r="A209" s="172" t="s">
        <v>74</v>
      </c>
      <c r="B209" s="67">
        <v>-6.3799557041256747E-4</v>
      </c>
      <c r="C209" s="26">
        <v>50.01594725105155</v>
      </c>
      <c r="D209" s="10">
        <v>4.5140359438344539E-2</v>
      </c>
      <c r="E209" s="11">
        <v>4.7010264100606873</v>
      </c>
      <c r="F209" s="12">
        <v>0.14475958200889083</v>
      </c>
      <c r="G209" s="11">
        <v>5.1934552755157259</v>
      </c>
      <c r="H209" s="13">
        <v>4.8365405909064629E-3</v>
      </c>
      <c r="I209" s="11">
        <v>4.0778667540705316</v>
      </c>
      <c r="J209" s="15">
        <v>-0.1470225480351407</v>
      </c>
      <c r="K209" s="16">
        <v>658.45659525756901</v>
      </c>
      <c r="L209" s="16">
        <v>282.80129517145485</v>
      </c>
      <c r="M209" s="14">
        <v>-7.8692941381552421E-5</v>
      </c>
      <c r="N209" s="17">
        <v>1.1751012032141581</v>
      </c>
      <c r="O209" s="18">
        <v>0.17510546895909002</v>
      </c>
      <c r="P209" s="12">
        <v>0.44366438124572</v>
      </c>
      <c r="Q209" s="19">
        <v>0.45723020697885902</v>
      </c>
      <c r="R209" s="140"/>
      <c r="S209" s="20">
        <v>13.518413565769176</v>
      </c>
      <c r="T209" s="21">
        <v>0.21007335393955356</v>
      </c>
      <c r="U209" s="185"/>
      <c r="V209" s="194"/>
      <c r="W209" s="256">
        <v>13.378961770763185</v>
      </c>
      <c r="X209" s="258">
        <v>0.1957940980929998</v>
      </c>
      <c r="Y209" s="20">
        <v>13.336053551627685</v>
      </c>
      <c r="Z209" s="21">
        <v>0.21326938618669766</v>
      </c>
      <c r="AA209" s="20">
        <v>390.19148090891338</v>
      </c>
      <c r="AB209" s="21">
        <v>208.61635801059236</v>
      </c>
      <c r="AC209" s="20">
        <v>16.002405348263366</v>
      </c>
      <c r="AD209" s="21">
        <v>1.449698395238717</v>
      </c>
      <c r="AE209" s="20">
        <v>13.963455019033576</v>
      </c>
      <c r="AF209" s="21">
        <v>0.9192290953642448</v>
      </c>
      <c r="AG209" s="20">
        <v>-124.34221764710912</v>
      </c>
      <c r="AH209" s="21">
        <v>122.18077319538438</v>
      </c>
      <c r="AI209" s="23">
        <v>96.635709332198189</v>
      </c>
      <c r="AJ209" s="24">
        <v>6.9108062331935116E-4</v>
      </c>
      <c r="AK209" s="16">
        <v>6.5853805642994994</v>
      </c>
      <c r="AL209" s="25">
        <v>482.04001000792147</v>
      </c>
      <c r="AM209" s="11">
        <v>1.4397286983100892</v>
      </c>
      <c r="AN209" s="10">
        <v>4.5140359438344539E-2</v>
      </c>
      <c r="AO209" s="11">
        <v>4.7010264100606873</v>
      </c>
      <c r="AP209" s="25">
        <v>476.36191231985936</v>
      </c>
      <c r="AQ209" s="11">
        <v>1.5556092911670458</v>
      </c>
      <c r="AR209" s="12">
        <v>5.4461727913028488E-2</v>
      </c>
      <c r="AS209" s="11">
        <v>9.2947125820500727</v>
      </c>
      <c r="AT209" s="123">
        <f t="shared" si="47"/>
        <v>5.0620610767341361E-3</v>
      </c>
      <c r="AU209" s="10">
        <v>1.5763609244238298E-2</v>
      </c>
      <c r="AV209" s="11">
        <v>9.4239907814940675</v>
      </c>
      <c r="AW209" s="13">
        <v>2.0992442387554634E-3</v>
      </c>
      <c r="AX209" s="11">
        <v>1.5556092911670458</v>
      </c>
      <c r="AY209" s="124">
        <f t="shared" si="44"/>
        <v>3.2656038422368911E-5</v>
      </c>
      <c r="AZ209" s="17">
        <v>0.16506905908925576</v>
      </c>
      <c r="BA209" s="208">
        <v>13.33</v>
      </c>
      <c r="BB209" s="209">
        <v>0.43</v>
      </c>
      <c r="BC209" s="25">
        <v>482.88261812167963</v>
      </c>
      <c r="BD209" s="11">
        <v>1.6008488756368693</v>
      </c>
      <c r="BE209" s="10">
        <v>4.3757103788373664E-2</v>
      </c>
      <c r="BF209" s="11">
        <v>4.9491043585412573</v>
      </c>
      <c r="BG209" s="10">
        <v>1.249419474614568E-2</v>
      </c>
      <c r="BH209" s="11">
        <v>5.3150557733293002</v>
      </c>
      <c r="BI209" s="63">
        <v>2.0708966578457666E-3</v>
      </c>
      <c r="BJ209" s="11">
        <v>1.6008488756368693</v>
      </c>
      <c r="BL209" s="13">
        <f t="shared" si="45"/>
        <v>2.0777126734439211E-3</v>
      </c>
      <c r="BM209" s="63">
        <f t="shared" si="46"/>
        <v>3.037515403359059E-5</v>
      </c>
      <c r="BN209" s="12">
        <v>5.4461727913028488E-2</v>
      </c>
      <c r="BO209" s="3">
        <v>5.0620610767341361E-3</v>
      </c>
      <c r="BQ209" s="6">
        <v>0</v>
      </c>
    </row>
    <row r="210" spans="1:150" s="3" customFormat="1" ht="14.1" customHeight="1">
      <c r="A210" s="174" t="s">
        <v>75</v>
      </c>
      <c r="B210" s="67">
        <v>9.0960440202423369E-19</v>
      </c>
      <c r="C210" s="9">
        <v>9999</v>
      </c>
      <c r="D210" s="10">
        <v>3.2605424442612572E-2</v>
      </c>
      <c r="E210" s="11">
        <v>18.324055648053957</v>
      </c>
      <c r="F210" s="12">
        <v>0.17983765110034858</v>
      </c>
      <c r="G210" s="11">
        <v>13.956061674425731</v>
      </c>
      <c r="H210" s="13">
        <v>4.4558802433934839E-3</v>
      </c>
      <c r="I210" s="11">
        <v>3.9988696544464917</v>
      </c>
      <c r="J210" s="15">
        <v>-1.7322449512852527</v>
      </c>
      <c r="K210" s="16">
        <v>80.250842138668403</v>
      </c>
      <c r="L210" s="16">
        <v>29.153690466294503</v>
      </c>
      <c r="M210" s="14">
        <v>-9.2713740518798003E-4</v>
      </c>
      <c r="N210" s="17">
        <v>0.13803133384427069</v>
      </c>
      <c r="O210" s="18">
        <v>2.9540592969532271E-2</v>
      </c>
      <c r="P210" s="12">
        <v>0.37527035790657598</v>
      </c>
      <c r="Q210" s="19">
        <v>0.46663133612000601</v>
      </c>
      <c r="R210" s="140"/>
      <c r="S210" s="20">
        <v>12.675568703249581</v>
      </c>
      <c r="T210" s="21">
        <v>0.70336310090466847</v>
      </c>
      <c r="U210" s="185"/>
      <c r="V210" s="194"/>
      <c r="W210" s="256">
        <v>12.894921139729471</v>
      </c>
      <c r="X210" s="258">
        <v>0.72212716690143219</v>
      </c>
      <c r="Y210" s="20">
        <v>12.283735605048914</v>
      </c>
      <c r="Z210" s="21">
        <v>0.7670239247902213</v>
      </c>
      <c r="AA210" s="20">
        <v>-910.12018161025424</v>
      </c>
      <c r="AB210" s="21">
        <v>532.53544954308541</v>
      </c>
      <c r="AC210" s="20">
        <v>19.055577465619454</v>
      </c>
      <c r="AD210" s="21">
        <v>2.8623242589475582</v>
      </c>
      <c r="AE210" s="20">
        <v>22.845717623002177</v>
      </c>
      <c r="AF210" s="21">
        <v>3.8374362559165727</v>
      </c>
      <c r="AG210" s="20" t="e">
        <v>#NUM!</v>
      </c>
      <c r="AH210" s="21" t="e">
        <v>#NUM!</v>
      </c>
      <c r="AI210" s="23">
        <v>101.49483236325668</v>
      </c>
      <c r="AJ210" s="24">
        <v>1.1309309000016032E-3</v>
      </c>
      <c r="AK210" s="16">
        <v>16.806674403240095</v>
      </c>
      <c r="AL210" s="25">
        <v>508.070180165061</v>
      </c>
      <c r="AM210" s="11">
        <v>5.5544240624906687</v>
      </c>
      <c r="AN210" s="10">
        <v>3.2605424442612572E-2</v>
      </c>
      <c r="AO210" s="11">
        <v>18.324055648053957</v>
      </c>
      <c r="AP210" s="25">
        <v>508.070180165061</v>
      </c>
      <c r="AQ210" s="11">
        <v>5.5544240624906687</v>
      </c>
      <c r="AR210" s="12">
        <v>3.2605424442612559E-2</v>
      </c>
      <c r="AS210" s="11">
        <v>18.324055648053964</v>
      </c>
      <c r="AT210" s="123">
        <f t="shared" si="47"/>
        <v>5.9746361191485142E-3</v>
      </c>
      <c r="AU210" s="10">
        <v>8.8484545987069819E-3</v>
      </c>
      <c r="AV210" s="11">
        <v>19.147392565541494</v>
      </c>
      <c r="AW210" s="13">
        <v>1.9682320258888678E-3</v>
      </c>
      <c r="AX210" s="11">
        <v>5.5544240624906687</v>
      </c>
      <c r="AY210" s="124">
        <f t="shared" si="44"/>
        <v>1.0932395325161885E-4</v>
      </c>
      <c r="AZ210" s="17">
        <v>0.29008775181674912</v>
      </c>
      <c r="BA210" s="208">
        <v>12.29</v>
      </c>
      <c r="BB210" s="209">
        <v>1.55</v>
      </c>
      <c r="BC210" s="25">
        <v>524.29281058698564</v>
      </c>
      <c r="BD210" s="11">
        <v>6.2501747771435046</v>
      </c>
      <c r="BE210" s="10">
        <v>6.9389539525444932E-3</v>
      </c>
      <c r="BF210" s="11">
        <v>90.657012062602632</v>
      </c>
      <c r="BG210" s="10">
        <v>1.8248256540189598E-3</v>
      </c>
      <c r="BH210" s="11">
        <v>91.909545917237793</v>
      </c>
      <c r="BI210" s="63">
        <v>1.9073311321595732E-3</v>
      </c>
      <c r="BJ210" s="11">
        <v>6.2501747771435046</v>
      </c>
      <c r="BL210" s="13">
        <f t="shared" si="45"/>
        <v>2.0024674021859035E-3</v>
      </c>
      <c r="BM210" s="63">
        <f t="shared" si="46"/>
        <v>1.1203411996918433E-4</v>
      </c>
      <c r="BN210" s="12">
        <v>3.2605424442612559E-2</v>
      </c>
      <c r="BO210" s="3">
        <v>5.9746361191485142E-3</v>
      </c>
      <c r="BQ210" s="6">
        <v>0</v>
      </c>
    </row>
    <row r="211" spans="1:150" s="3" customFormat="1" ht="14.1" customHeight="1">
      <c r="A211" s="172" t="s">
        <v>76</v>
      </c>
      <c r="B211" s="67">
        <v>-3.7305684205023392E-3</v>
      </c>
      <c r="C211" s="26">
        <v>50.093177247486466</v>
      </c>
      <c r="D211" s="10">
        <v>3.7455527914235016E-2</v>
      </c>
      <c r="E211" s="11">
        <v>13.620376882117391</v>
      </c>
      <c r="F211" s="12">
        <v>0.18639001601288172</v>
      </c>
      <c r="G211" s="11">
        <v>11.794521874580635</v>
      </c>
      <c r="H211" s="13">
        <v>4.5574606697064163E-3</v>
      </c>
      <c r="I211" s="11">
        <v>3.2648042923745653</v>
      </c>
      <c r="J211" s="15">
        <v>-1.1189027803249918</v>
      </c>
      <c r="K211" s="16">
        <v>114.773339370882</v>
      </c>
      <c r="L211" s="16">
        <v>45.644322400420236</v>
      </c>
      <c r="M211" s="14">
        <v>-5.988723158705416E-4</v>
      </c>
      <c r="N211" s="17">
        <v>0.20049552052450437</v>
      </c>
      <c r="O211" s="18">
        <v>4.1943872724206382E-2</v>
      </c>
      <c r="P211" s="12">
        <v>0.41081478763347901</v>
      </c>
      <c r="Q211" s="19">
        <v>0.39895307185880702</v>
      </c>
      <c r="R211" s="140"/>
      <c r="S211" s="20">
        <v>13.853248926353098</v>
      </c>
      <c r="T211" s="21">
        <v>0.48993734169932707</v>
      </c>
      <c r="U211" s="185"/>
      <c r="V211" s="194"/>
      <c r="W211" s="256">
        <v>13.096265652669079</v>
      </c>
      <c r="X211" s="258">
        <v>0.19798458259877552</v>
      </c>
      <c r="Y211" s="20">
        <v>12.580728090877008</v>
      </c>
      <c r="Z211" s="21">
        <v>0.24044818828121689</v>
      </c>
      <c r="AA211" s="20">
        <v>1415.2504915608001</v>
      </c>
      <c r="AB211" s="21">
        <v>530.74114181965626</v>
      </c>
      <c r="AC211" s="20">
        <v>32.665735270871565</v>
      </c>
      <c r="AD211" s="21">
        <v>8.1131049933329411</v>
      </c>
      <c r="AE211" s="20">
        <v>20.719713284528215</v>
      </c>
      <c r="AF211" s="21">
        <v>2.8019144994008607</v>
      </c>
      <c r="AG211" s="20" t="e">
        <v>#NUM!</v>
      </c>
      <c r="AH211" s="21" t="e">
        <v>#NUM!</v>
      </c>
      <c r="AI211" s="23">
        <v>99.123724710833827</v>
      </c>
      <c r="AJ211" s="24">
        <v>1.0256334173524007E-3</v>
      </c>
      <c r="AK211" s="16">
        <v>13.529872920992741</v>
      </c>
      <c r="AL211" s="25">
        <v>497.23518934513828</v>
      </c>
      <c r="AM211" s="11">
        <v>1.3714736130546401</v>
      </c>
      <c r="AN211" s="10">
        <v>3.7455527914235016E-2</v>
      </c>
      <c r="AO211" s="11">
        <v>13.620376882117391</v>
      </c>
      <c r="AP211" s="25">
        <v>464.83608810830236</v>
      </c>
      <c r="AQ211" s="11">
        <v>3.5404255486520668</v>
      </c>
      <c r="AR211" s="12">
        <v>8.9517229956270969E-2</v>
      </c>
      <c r="AS211" s="11">
        <v>27.751257149670881</v>
      </c>
      <c r="AT211" s="123">
        <f t="shared" si="47"/>
        <v>2.4842156678426972E-2</v>
      </c>
      <c r="AU211" s="10">
        <v>2.6552662287044556E-2</v>
      </c>
      <c r="AV211" s="11">
        <v>27.976184272568471</v>
      </c>
      <c r="AW211" s="13">
        <v>2.1512959634214322E-3</v>
      </c>
      <c r="AX211" s="11">
        <v>3.5404255486520668</v>
      </c>
      <c r="AY211" s="124">
        <f t="shared" si="44"/>
        <v>7.6165031916093005E-5</v>
      </c>
      <c r="AZ211" s="17">
        <v>0.12655140937585135</v>
      </c>
      <c r="BA211" s="208">
        <v>12.58</v>
      </c>
      <c r="BB211" s="209">
        <v>0.48</v>
      </c>
      <c r="BC211" s="25">
        <v>511.90406609029054</v>
      </c>
      <c r="BD211" s="11">
        <v>1.9131078141971065</v>
      </c>
      <c r="BE211" s="10">
        <v>1.3884297193513747E-2</v>
      </c>
      <c r="BF211" s="11">
        <v>38.621803256878351</v>
      </c>
      <c r="BG211" s="10">
        <v>3.7396985565338642E-3</v>
      </c>
      <c r="BH211" s="11">
        <v>39.70921783599124</v>
      </c>
      <c r="BI211" s="63">
        <v>1.9534910274059403E-3</v>
      </c>
      <c r="BJ211" s="11">
        <v>1.9131078141971065</v>
      </c>
      <c r="BL211" s="13">
        <f t="shared" si="45"/>
        <v>2.0337662008926838E-3</v>
      </c>
      <c r="BM211" s="63">
        <f t="shared" si="46"/>
        <v>3.0714987188540377E-5</v>
      </c>
      <c r="BN211" s="12">
        <v>8.9517229956270969E-2</v>
      </c>
      <c r="BO211" s="3">
        <v>2.4842156678426972E-2</v>
      </c>
      <c r="BQ211" s="6">
        <v>0</v>
      </c>
    </row>
    <row r="212" spans="1:150" s="3" customFormat="1" ht="14.1" customHeight="1">
      <c r="A212" s="173" t="s">
        <v>77</v>
      </c>
      <c r="B212" s="67">
        <v>-1.1596435987649477E-3</v>
      </c>
      <c r="C212" s="26">
        <v>70.751665966363348</v>
      </c>
      <c r="D212" s="10">
        <v>4.0151761029899459E-2</v>
      </c>
      <c r="E212" s="11">
        <v>10.140759618089634</v>
      </c>
      <c r="F212" s="12">
        <v>0.25222036645239482</v>
      </c>
      <c r="G212" s="11">
        <v>7.7763154428808283</v>
      </c>
      <c r="H212" s="13">
        <v>4.4405570183318381E-3</v>
      </c>
      <c r="I212" s="11">
        <v>2.5570013922186083</v>
      </c>
      <c r="J212" s="15">
        <v>-0.77660279418239586</v>
      </c>
      <c r="K212" s="16">
        <v>186.18326489472199</v>
      </c>
      <c r="L212" s="16">
        <v>123.74209012158863</v>
      </c>
      <c r="M212" s="14">
        <v>-4.1564737381404341E-4</v>
      </c>
      <c r="N212" s="17">
        <v>0.31408442544792514</v>
      </c>
      <c r="O212" s="18">
        <v>8.4420464724532199E-2</v>
      </c>
      <c r="P212" s="12">
        <v>0.68655783412048599</v>
      </c>
      <c r="Q212" s="19">
        <v>0.65789264695180105</v>
      </c>
      <c r="R212" s="140"/>
      <c r="S212" s="20">
        <v>12.821784490292767</v>
      </c>
      <c r="T212" s="21">
        <v>0.26615217771762889</v>
      </c>
      <c r="U212" s="185"/>
      <c r="V212" s="194"/>
      <c r="W212" s="256">
        <v>12.647500379420549</v>
      </c>
      <c r="X212" s="258">
        <v>0.19282318862699666</v>
      </c>
      <c r="Y212" s="20">
        <v>12.323466277003353</v>
      </c>
      <c r="Z212" s="21">
        <v>0.24305945334271986</v>
      </c>
      <c r="AA212" s="20">
        <v>493.03242115089137</v>
      </c>
      <c r="AB212" s="21">
        <v>477.55733600321571</v>
      </c>
      <c r="AC212" s="20">
        <v>17.031109470575014</v>
      </c>
      <c r="AD212" s="21">
        <v>2.2629933456088787</v>
      </c>
      <c r="AE212" s="20">
        <v>15.384719919733206</v>
      </c>
      <c r="AF212" s="21">
        <v>1.3661542849711772</v>
      </c>
      <c r="AG212" s="20" t="e">
        <v>#NUM!</v>
      </c>
      <c r="AH212" s="21" t="e">
        <v>#NUM!</v>
      </c>
      <c r="AI212" s="23">
        <v>97.495094520379595</v>
      </c>
      <c r="AJ212" s="24">
        <v>7.6144877306605352E-4</v>
      </c>
      <c r="AK212" s="16">
        <v>8.8833224679215679</v>
      </c>
      <c r="AL212" s="25">
        <v>513.15329063674756</v>
      </c>
      <c r="AM212" s="11">
        <v>1.4373762396802943</v>
      </c>
      <c r="AN212" s="10">
        <v>4.0151761029899459E-2</v>
      </c>
      <c r="AO212" s="11">
        <v>10.140759618089634</v>
      </c>
      <c r="AP212" s="25">
        <v>502.27060203129645</v>
      </c>
      <c r="AQ212" s="11">
        <v>2.07784611611822</v>
      </c>
      <c r="AR212" s="12">
        <v>5.7038767380197572E-2</v>
      </c>
      <c r="AS212" s="11">
        <v>21.660508406729203</v>
      </c>
      <c r="AT212" s="123">
        <f t="shared" si="47"/>
        <v>1.2354887003482409E-2</v>
      </c>
      <c r="AU212" s="10">
        <v>1.5657904752091393E-2</v>
      </c>
      <c r="AV212" s="11">
        <v>21.75994184092076</v>
      </c>
      <c r="AW212" s="13">
        <v>1.9909586504879497E-3</v>
      </c>
      <c r="AX212" s="11">
        <v>2.07784611611822</v>
      </c>
      <c r="AY212" s="124">
        <f t="shared" si="44"/>
        <v>4.1369056992683586E-5</v>
      </c>
      <c r="AZ212" s="17">
        <v>9.5489506879596384E-2</v>
      </c>
      <c r="BA212" s="224">
        <v>12.31</v>
      </c>
      <c r="BB212" s="217">
        <v>0.49</v>
      </c>
      <c r="BC212" s="25">
        <v>522.60088739796652</v>
      </c>
      <c r="BD212" s="11">
        <v>1.9742160814593062</v>
      </c>
      <c r="BE212" s="10">
        <v>2.5491631324281873E-2</v>
      </c>
      <c r="BF212" s="11">
        <v>22.43266554394555</v>
      </c>
      <c r="BG212" s="10">
        <v>6.725564789015437E-3</v>
      </c>
      <c r="BH212" s="11">
        <v>23.512648500576812</v>
      </c>
      <c r="BI212" s="63">
        <v>1.9135061269777154E-3</v>
      </c>
      <c r="BJ212" s="11">
        <v>1.9742160814593062</v>
      </c>
      <c r="BL212" s="13">
        <f t="shared" si="45"/>
        <v>1.9640074367341942E-3</v>
      </c>
      <c r="BM212" s="63">
        <f t="shared" si="46"/>
        <v>2.9914245439854881E-5</v>
      </c>
      <c r="BN212" s="12">
        <v>5.7038767380197572E-2</v>
      </c>
      <c r="BO212" s="3">
        <v>1.2354887003482409E-2</v>
      </c>
      <c r="BQ212" s="6">
        <v>0</v>
      </c>
    </row>
    <row r="213" spans="1:150" s="3" customFormat="1" ht="14.1" customHeight="1">
      <c r="A213" s="172" t="s">
        <v>78</v>
      </c>
      <c r="B213" s="67">
        <v>-6.7144060146853083E-4</v>
      </c>
      <c r="C213" s="26">
        <v>70.734412742095131</v>
      </c>
      <c r="D213" s="10">
        <v>4.7262988381854727E-2</v>
      </c>
      <c r="E213" s="11">
        <v>6.7609172226047693</v>
      </c>
      <c r="F213" s="12">
        <v>0.12840061724075977</v>
      </c>
      <c r="G213" s="11">
        <v>7.7699020138464716</v>
      </c>
      <c r="H213" s="13">
        <v>4.6490647479945036E-3</v>
      </c>
      <c r="I213" s="11">
        <v>1.9407022735474435</v>
      </c>
      <c r="J213" s="15">
        <v>0.12163475118878883</v>
      </c>
      <c r="K213" s="16">
        <v>307.82723696517098</v>
      </c>
      <c r="L213" s="16">
        <v>99.160675939897558</v>
      </c>
      <c r="M213" s="14">
        <v>6.5104212647858434E-5</v>
      </c>
      <c r="N213" s="17">
        <v>0.54887468199208744</v>
      </c>
      <c r="O213" s="18">
        <v>6.9852259955208273E-2</v>
      </c>
      <c r="P213" s="12">
        <v>0.33276125678737101</v>
      </c>
      <c r="Q213" s="19">
        <v>0.31131038691763202</v>
      </c>
      <c r="R213" s="140"/>
      <c r="S213" s="20">
        <v>13.551188087372742</v>
      </c>
      <c r="T213" s="21">
        <v>0.20019526312674046</v>
      </c>
      <c r="U213" s="185"/>
      <c r="V213" s="194"/>
      <c r="W213" s="256">
        <v>13.367212252981453</v>
      </c>
      <c r="X213" s="258">
        <v>0.16806557900983191</v>
      </c>
      <c r="Y213" s="20">
        <v>13.231057005448728</v>
      </c>
      <c r="Z213" s="21">
        <v>0.18147043737335039</v>
      </c>
      <c r="AA213" s="20">
        <v>493.10520579572523</v>
      </c>
      <c r="AB213" s="21">
        <v>290.82505495126509</v>
      </c>
      <c r="AC213" s="20">
        <v>19.471260270307788</v>
      </c>
      <c r="AD213" s="21">
        <v>2.7730719941949622</v>
      </c>
      <c r="AE213" s="20">
        <v>15.885281224502704</v>
      </c>
      <c r="AF213" s="21">
        <v>1.6347433973870522</v>
      </c>
      <c r="AG213" s="20">
        <v>-473.94735451295952</v>
      </c>
      <c r="AH213" s="21">
        <v>217.37659773817785</v>
      </c>
      <c r="AI213" s="23">
        <v>97.35285195913643</v>
      </c>
      <c r="AJ213" s="24">
        <v>7.862332079997536E-4</v>
      </c>
      <c r="AK213" s="16">
        <v>10.294975900587696</v>
      </c>
      <c r="AL213" s="25">
        <v>481.16988127562672</v>
      </c>
      <c r="AM213" s="11">
        <v>1.1912651024786864</v>
      </c>
      <c r="AN213" s="10">
        <v>4.7262988381854727E-2</v>
      </c>
      <c r="AO213" s="11">
        <v>6.7609172226047693</v>
      </c>
      <c r="AP213" s="25">
        <v>475.20858838416115</v>
      </c>
      <c r="AQ213" s="11">
        <v>1.4788795904447873</v>
      </c>
      <c r="AR213" s="12">
        <v>5.7040650434770211E-2</v>
      </c>
      <c r="AS213" s="11">
        <v>13.191080522066763</v>
      </c>
      <c r="AT213" s="123">
        <f t="shared" si="47"/>
        <v>7.5242781291611641E-3</v>
      </c>
      <c r="AU213" s="10">
        <v>1.6550132035046888E-2</v>
      </c>
      <c r="AV213" s="11">
        <v>13.273721790917696</v>
      </c>
      <c r="AW213" s="13">
        <v>2.1043390722383045E-3</v>
      </c>
      <c r="AX213" s="11">
        <v>1.4788795904447873</v>
      </c>
      <c r="AY213" s="124">
        <f t="shared" si="44"/>
        <v>3.1120641053087479E-5</v>
      </c>
      <c r="AZ213" s="17">
        <v>0.11141408669998523</v>
      </c>
      <c r="BA213" s="208">
        <v>13.22</v>
      </c>
      <c r="BB213" s="209">
        <v>0.37</v>
      </c>
      <c r="BC213" s="25">
        <v>486.71855271900506</v>
      </c>
      <c r="BD213" s="11">
        <v>1.3729570669321998</v>
      </c>
      <c r="BE213" s="10">
        <v>3.8162104529345681E-2</v>
      </c>
      <c r="BF213" s="11">
        <v>8.2090805382892444</v>
      </c>
      <c r="BG213" s="10">
        <v>1.0810746668915142E-2</v>
      </c>
      <c r="BH213" s="11">
        <v>8.6517200322308749</v>
      </c>
      <c r="BI213" s="63">
        <v>2.0545754716223552E-3</v>
      </c>
      <c r="BJ213" s="11">
        <v>1.3729570669321998</v>
      </c>
      <c r="BL213" s="13">
        <f t="shared" si="45"/>
        <v>2.0758861159508868E-3</v>
      </c>
      <c r="BM213" s="63">
        <f t="shared" si="46"/>
        <v>2.6073343986077191E-5</v>
      </c>
      <c r="BN213" s="12">
        <v>5.7040650434770211E-2</v>
      </c>
      <c r="BO213" s="3">
        <v>7.5242781291611641E-3</v>
      </c>
      <c r="BQ213" s="6">
        <v>0</v>
      </c>
    </row>
    <row r="214" spans="1:150" s="3" customFormat="1" ht="14.1" customHeight="1">
      <c r="A214" s="177" t="s">
        <v>79</v>
      </c>
      <c r="B214" s="92">
        <v>-7.9720698313352864E-4</v>
      </c>
      <c r="C214" s="47">
        <v>50.019926037726016</v>
      </c>
      <c r="D214" s="48">
        <v>4.432998976002972E-2</v>
      </c>
      <c r="E214" s="49">
        <v>9.2160489850199223</v>
      </c>
      <c r="F214" s="50">
        <v>0.14437988568838689</v>
      </c>
      <c r="G214" s="49">
        <v>5.8382614131529333</v>
      </c>
      <c r="H214" s="51">
        <v>4.39326383310537E-3</v>
      </c>
      <c r="I214" s="49">
        <v>1.6934833334071895</v>
      </c>
      <c r="J214" s="53">
        <v>-0.24852470879922117</v>
      </c>
      <c r="K214" s="54">
        <v>519.76288454796702</v>
      </c>
      <c r="L214" s="54">
        <v>218.28982532198182</v>
      </c>
      <c r="M214" s="52">
        <v>-1.330166782432424E-4</v>
      </c>
      <c r="N214" s="55">
        <v>0.89739498459158451</v>
      </c>
      <c r="O214" s="56">
        <v>0.1351404933110926</v>
      </c>
      <c r="P214" s="50">
        <v>0.43383896053623899</v>
      </c>
      <c r="Q214" s="57">
        <v>0.27329877453989898</v>
      </c>
      <c r="R214" s="142"/>
      <c r="S214" s="58">
        <v>13.104032684714015</v>
      </c>
      <c r="T214" s="59">
        <v>0.27554395335347115</v>
      </c>
      <c r="U214" s="186"/>
      <c r="V214" s="195"/>
      <c r="W214" s="259">
        <v>12.943964873281358</v>
      </c>
      <c r="X214" s="260">
        <v>0.26374910901159682</v>
      </c>
      <c r="Y214" s="58">
        <v>12.871046377156457</v>
      </c>
      <c r="Z214" s="59">
        <v>0.27913457869895025</v>
      </c>
      <c r="AA214" s="58">
        <v>450.5932605017943</v>
      </c>
      <c r="AB214" s="59">
        <v>277.93315024233897</v>
      </c>
      <c r="AC214" s="58">
        <v>16.354495290206724</v>
      </c>
      <c r="AD214" s="59">
        <v>1.7553012063591416</v>
      </c>
      <c r="AE214" s="58">
        <v>13.961323927135355</v>
      </c>
      <c r="AF214" s="59">
        <v>1.3179147537317435</v>
      </c>
      <c r="AG214" s="58">
        <v>-237.80373159113228</v>
      </c>
      <c r="AH214" s="59">
        <v>245.88899605722111</v>
      </c>
      <c r="AI214" s="60">
        <v>97.189425292479058</v>
      </c>
      <c r="AJ214" s="61">
        <v>6.9097511468863004E-4</v>
      </c>
      <c r="AK214" s="54">
        <v>9.4430154255091665</v>
      </c>
      <c r="AL214" s="62">
        <v>498.76133640209923</v>
      </c>
      <c r="AM214" s="49">
        <v>1.9727168526487731</v>
      </c>
      <c r="AN214" s="48">
        <v>4.432998976002972E-2</v>
      </c>
      <c r="AO214" s="49">
        <v>9.2160489850199223</v>
      </c>
      <c r="AP214" s="62">
        <v>491.44141658494925</v>
      </c>
      <c r="AQ214" s="49">
        <v>2.1048795638564175</v>
      </c>
      <c r="AR214" s="50">
        <v>5.59552502931875E-2</v>
      </c>
      <c r="AS214" s="49">
        <v>12.51422698254602</v>
      </c>
      <c r="AT214" s="123">
        <f t="shared" si="47"/>
        <v>7.0023670303412319E-3</v>
      </c>
      <c r="AU214" s="48">
        <v>1.5698941216711795E-2</v>
      </c>
      <c r="AV214" s="49">
        <v>12.690011621311593</v>
      </c>
      <c r="AW214" s="51">
        <v>2.0348305337166118E-3</v>
      </c>
      <c r="AX214" s="49">
        <v>2.1048795638564175</v>
      </c>
      <c r="AY214" s="124">
        <f t="shared" si="44"/>
        <v>4.2830732063311427E-5</v>
      </c>
      <c r="AZ214" s="55">
        <v>0.16586900206785349</v>
      </c>
      <c r="BA214" s="212">
        <v>12.88</v>
      </c>
      <c r="BB214" s="213">
        <v>0.56999999999999995</v>
      </c>
      <c r="BC214" s="62">
        <v>500.34632863280564</v>
      </c>
      <c r="BD214" s="49">
        <v>2.170867280193161</v>
      </c>
      <c r="BE214" s="48">
        <v>4.1812756226703024E-2</v>
      </c>
      <c r="BF214" s="49">
        <v>9.7405443267112819</v>
      </c>
      <c r="BG214" s="48">
        <v>1.1522304649043878E-2</v>
      </c>
      <c r="BH214" s="49">
        <v>10.141148356855975</v>
      </c>
      <c r="BI214" s="64">
        <v>1.9986156443527747E-3</v>
      </c>
      <c r="BJ214" s="49">
        <v>2.170867280193161</v>
      </c>
      <c r="BL214" s="13">
        <f t="shared" si="45"/>
        <v>2.0100911103655417E-3</v>
      </c>
      <c r="BM214" s="63">
        <f t="shared" si="46"/>
        <v>4.0917791292338634E-5</v>
      </c>
      <c r="BN214" s="50">
        <v>5.59552502931875E-2</v>
      </c>
      <c r="BO214" s="3">
        <v>7.0023670303412319E-3</v>
      </c>
      <c r="BQ214" s="6">
        <v>0</v>
      </c>
    </row>
    <row r="215" spans="1:150" s="3" customFormat="1" ht="14.1" customHeight="1">
      <c r="A215" s="176"/>
      <c r="S215" s="148"/>
      <c r="T215" s="5"/>
      <c r="U215" s="187"/>
      <c r="V215" s="188"/>
      <c r="W215" s="187"/>
      <c r="X215" s="189"/>
      <c r="Y215" s="150"/>
      <c r="Z215" s="150"/>
      <c r="AA215" s="150"/>
      <c r="AB215" s="150"/>
      <c r="AC215" s="150"/>
      <c r="AD215" s="150"/>
      <c r="AE215" s="150"/>
      <c r="AF215" s="150"/>
      <c r="AG215" s="150"/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1"/>
      <c r="AU215" s="150"/>
      <c r="AV215" s="150"/>
      <c r="AW215" s="150"/>
      <c r="AX215" s="150"/>
      <c r="AY215" s="150"/>
      <c r="AZ215" s="150"/>
      <c r="BA215" s="165"/>
      <c r="BB215" s="200"/>
      <c r="BQ215" s="6"/>
    </row>
    <row r="216" spans="1:150" s="3" customFormat="1" ht="14.1" customHeight="1">
      <c r="A216" s="169" t="s">
        <v>364</v>
      </c>
      <c r="P216" s="144" t="s">
        <v>396</v>
      </c>
      <c r="Q216" s="145"/>
      <c r="R216" s="146">
        <v>3.5</v>
      </c>
      <c r="S216" s="4"/>
      <c r="T216" s="5"/>
      <c r="U216" s="190"/>
      <c r="V216" s="190"/>
      <c r="W216" s="131"/>
      <c r="X216" s="164"/>
      <c r="Y216" s="4"/>
      <c r="Z216" s="5"/>
      <c r="AA216" s="4"/>
      <c r="AB216" s="4"/>
      <c r="AC216" s="4"/>
      <c r="AD216" s="4"/>
      <c r="AE216" s="4"/>
      <c r="AF216" s="4"/>
      <c r="AG216" s="4"/>
      <c r="AH216" s="4"/>
      <c r="AT216" s="123"/>
      <c r="BA216" s="199"/>
      <c r="BB216" s="200"/>
      <c r="BP216" s="6"/>
      <c r="BQ216" s="6"/>
    </row>
    <row r="217" spans="1:150" s="6" customFormat="1" ht="57.95" customHeight="1">
      <c r="A217" s="170" t="s">
        <v>0</v>
      </c>
      <c r="B217" s="7" t="s">
        <v>1</v>
      </c>
      <c r="C217" s="112" t="s">
        <v>2</v>
      </c>
      <c r="D217" s="111" t="s">
        <v>3</v>
      </c>
      <c r="E217" s="112" t="s">
        <v>2</v>
      </c>
      <c r="F217" s="111" t="s">
        <v>4</v>
      </c>
      <c r="G217" s="112" t="s">
        <v>2</v>
      </c>
      <c r="H217" s="111" t="s">
        <v>5</v>
      </c>
      <c r="I217" s="112" t="s">
        <v>2</v>
      </c>
      <c r="J217" s="116" t="s">
        <v>374</v>
      </c>
      <c r="K217" s="112" t="s">
        <v>7</v>
      </c>
      <c r="L217" s="112" t="s">
        <v>8</v>
      </c>
      <c r="M217" s="112" t="s">
        <v>6</v>
      </c>
      <c r="N217" s="112" t="s">
        <v>375</v>
      </c>
      <c r="O217" s="112" t="s">
        <v>376</v>
      </c>
      <c r="P217" s="111" t="s">
        <v>9</v>
      </c>
      <c r="Q217" s="112" t="s">
        <v>2</v>
      </c>
      <c r="R217" s="143" t="s">
        <v>397</v>
      </c>
      <c r="S217" s="133" t="s">
        <v>10</v>
      </c>
      <c r="T217" s="193" t="s">
        <v>399</v>
      </c>
      <c r="U217" s="125" t="s">
        <v>398</v>
      </c>
      <c r="V217" s="234" t="s">
        <v>399</v>
      </c>
      <c r="W217" s="128" t="s">
        <v>11</v>
      </c>
      <c r="X217" s="128" t="s">
        <v>399</v>
      </c>
      <c r="Y217" s="275" t="s">
        <v>12</v>
      </c>
      <c r="Z217" s="276"/>
      <c r="AA217" s="275" t="s">
        <v>13</v>
      </c>
      <c r="AB217" s="276"/>
      <c r="AC217" s="275" t="s">
        <v>14</v>
      </c>
      <c r="AD217" s="276"/>
      <c r="AE217" s="275" t="s">
        <v>15</v>
      </c>
      <c r="AF217" s="276"/>
      <c r="AG217" s="275" t="s">
        <v>16</v>
      </c>
      <c r="AH217" s="276"/>
      <c r="AI217" s="112" t="s">
        <v>17</v>
      </c>
      <c r="AJ217" s="111" t="s">
        <v>377</v>
      </c>
      <c r="AK217" s="112" t="s">
        <v>2</v>
      </c>
      <c r="AL217" s="111" t="s">
        <v>18</v>
      </c>
      <c r="AM217" s="112" t="s">
        <v>2</v>
      </c>
      <c r="AN217" s="111" t="s">
        <v>19</v>
      </c>
      <c r="AO217" s="112" t="s">
        <v>2</v>
      </c>
      <c r="AP217" s="111" t="s">
        <v>378</v>
      </c>
      <c r="AQ217" s="112" t="s">
        <v>2</v>
      </c>
      <c r="AR217" s="111" t="s">
        <v>379</v>
      </c>
      <c r="AS217" s="112" t="s">
        <v>2</v>
      </c>
      <c r="AT217" s="123"/>
      <c r="AU217" s="111" t="s">
        <v>380</v>
      </c>
      <c r="AV217" s="112" t="s">
        <v>2</v>
      </c>
      <c r="AW217" s="111" t="s">
        <v>381</v>
      </c>
      <c r="AX217" s="112" t="s">
        <v>2</v>
      </c>
      <c r="AY217" s="112"/>
      <c r="AZ217" s="112" t="s">
        <v>20</v>
      </c>
      <c r="BA217" s="277" t="s">
        <v>400</v>
      </c>
      <c r="BB217" s="278"/>
      <c r="BC217" s="111" t="s">
        <v>382</v>
      </c>
      <c r="BD217" s="112" t="s">
        <v>2</v>
      </c>
      <c r="BE217" s="111" t="s">
        <v>383</v>
      </c>
      <c r="BF217" s="112" t="s">
        <v>2</v>
      </c>
      <c r="BG217" s="111" t="s">
        <v>384</v>
      </c>
      <c r="BH217" s="112" t="s">
        <v>2</v>
      </c>
      <c r="BI217" s="111" t="s">
        <v>385</v>
      </c>
      <c r="BJ217" s="112" t="s">
        <v>2</v>
      </c>
      <c r="BL217" s="111" t="s">
        <v>393</v>
      </c>
      <c r="BN217" s="111" t="s">
        <v>379</v>
      </c>
      <c r="BP217" s="3"/>
      <c r="BR217" s="6">
        <v>3.5</v>
      </c>
    </row>
    <row r="218" spans="1:150" s="3" customFormat="1" ht="14.1" customHeight="1">
      <c r="A218" s="172" t="s">
        <v>95</v>
      </c>
      <c r="B218" s="8">
        <v>2.4361329798620931E-3</v>
      </c>
      <c r="C218" s="26">
        <v>50.030441919565028</v>
      </c>
      <c r="D218" s="10">
        <v>4.6631289135745775E-2</v>
      </c>
      <c r="E218" s="11">
        <v>6.678480135322622</v>
      </c>
      <c r="F218" s="12">
        <v>0.13388403829458556</v>
      </c>
      <c r="G218" s="11">
        <v>7.4803797544088377</v>
      </c>
      <c r="H218" s="13">
        <v>4.7553801819560145E-3</v>
      </c>
      <c r="I218" s="11">
        <v>5.6808510985322105</v>
      </c>
      <c r="J218" s="15">
        <v>4.2669995117295946E-2</v>
      </c>
      <c r="K218" s="16">
        <v>263.97560448188602</v>
      </c>
      <c r="L218" s="16">
        <v>93.666034067002698</v>
      </c>
      <c r="M218" s="14">
        <v>2.2838095104882056E-5</v>
      </c>
      <c r="N218" s="17">
        <v>0.45652681340541418</v>
      </c>
      <c r="O218" s="18">
        <v>6.13348556839447E-2</v>
      </c>
      <c r="P218" s="12">
        <v>0.36653770859289098</v>
      </c>
      <c r="Q218" s="19">
        <v>0.27382664540754198</v>
      </c>
      <c r="R218" s="135">
        <f t="shared" ref="R218:R233" si="48">P218/R$216</f>
        <v>0.10472505959796885</v>
      </c>
      <c r="S218" s="20">
        <v>12.381248323394836</v>
      </c>
      <c r="T218" s="21">
        <v>0.52691060413823354</v>
      </c>
      <c r="U218" s="244">
        <v>13.06382304446776</v>
      </c>
      <c r="V218" s="245">
        <v>0.45988500811602495</v>
      </c>
      <c r="W218" s="256">
        <v>12.965543356104762</v>
      </c>
      <c r="X218" s="257">
        <v>0.46008665301621404</v>
      </c>
      <c r="Y218" s="20">
        <v>12.857655041022015</v>
      </c>
      <c r="Z218" s="21">
        <v>0.4902508339496317</v>
      </c>
      <c r="AA218" s="20" t="e">
        <v>#NUM!</v>
      </c>
      <c r="AB218" s="21" t="e">
        <v>#NUM!</v>
      </c>
      <c r="AC218" s="20">
        <v>4.4248776010243844</v>
      </c>
      <c r="AD218" s="21">
        <v>5.2373070715434151</v>
      </c>
      <c r="AE218" s="20">
        <v>14.766961969797331</v>
      </c>
      <c r="AF218" s="21">
        <v>1.5197580924336518</v>
      </c>
      <c r="AG218" s="20">
        <v>-373.22802721895675</v>
      </c>
      <c r="AH218" s="21">
        <v>213.26254820066535</v>
      </c>
      <c r="AI218" s="23" t="e">
        <v>#NUM!</v>
      </c>
      <c r="AJ218" s="24">
        <v>7.3086239331354719E-4</v>
      </c>
      <c r="AK218" s="11">
        <v>10.295369672597111</v>
      </c>
      <c r="AL218" s="25">
        <v>496.48406452382625</v>
      </c>
      <c r="AM218" s="11">
        <v>3.529022643888263</v>
      </c>
      <c r="AN218" s="10">
        <v>4.6631289135745775E-2</v>
      </c>
      <c r="AO218" s="11">
        <v>6.678480135322622</v>
      </c>
      <c r="AP218" s="25">
        <v>520.15962941652265</v>
      </c>
      <c r="AQ218" s="11">
        <v>4.2598028521087814</v>
      </c>
      <c r="AR218" s="12">
        <v>8.9677285156872216E-3</v>
      </c>
      <c r="AS218" s="11">
        <v>223.12918131977648</v>
      </c>
      <c r="AT218" s="123">
        <f t="shared" si="47"/>
        <v>2.000961922003304E-2</v>
      </c>
      <c r="AU218" s="10">
        <v>2.377097986496832E-3</v>
      </c>
      <c r="AV218" s="11">
        <v>223.16983998016516</v>
      </c>
      <c r="AW218" s="13">
        <v>1.9224867587700483E-3</v>
      </c>
      <c r="AX218" s="11">
        <v>4.2598028521087814</v>
      </c>
      <c r="AY218" s="124">
        <f t="shared" ref="AY218:AY233" si="49">AW218/100*AX218</f>
        <v>8.1894145781500192E-5</v>
      </c>
      <c r="AZ218" s="17">
        <v>1.9087717464364284E-2</v>
      </c>
      <c r="BA218" s="206">
        <v>12.85</v>
      </c>
      <c r="BB218" s="207">
        <v>0.98</v>
      </c>
      <c r="BC218" s="25">
        <v>500.86796318146958</v>
      </c>
      <c r="BD218" s="11">
        <v>3.816713920819466</v>
      </c>
      <c r="BE218" s="10">
        <v>3.9657295755115667E-2</v>
      </c>
      <c r="BF218" s="11">
        <v>8.2215172868972424</v>
      </c>
      <c r="BG218" s="10">
        <v>1.0916944865036726E-2</v>
      </c>
      <c r="BH218" s="11">
        <v>8.8018152891599364</v>
      </c>
      <c r="BI218" s="63">
        <v>1.9965341637107059E-3</v>
      </c>
      <c r="BJ218" s="11">
        <v>3.816713920819466</v>
      </c>
      <c r="BL218" s="13">
        <f t="shared" ref="BL218:BL233" si="50">EXP(1000000*$BL$2*W218)-1</f>
        <v>2.0134454422091608E-3</v>
      </c>
      <c r="BM218" s="63">
        <f t="shared" ref="BM218:BM233" si="51">EXP(1000000*$BL$2*X218)-1</f>
        <v>7.1378502192409599E-5</v>
      </c>
      <c r="BN218" s="12">
        <v>8.9677285156872216E-3</v>
      </c>
      <c r="BO218" s="3">
        <v>2.000961922003304E-2</v>
      </c>
      <c r="BP218" s="3">
        <v>0.83599999999999997</v>
      </c>
      <c r="BQ218" s="6">
        <v>0</v>
      </c>
      <c r="BR218" s="3">
        <v>0.10472505959796885</v>
      </c>
    </row>
    <row r="219" spans="1:150" s="3" customFormat="1" ht="14.1" customHeight="1">
      <c r="A219" s="174" t="s">
        <v>96</v>
      </c>
      <c r="B219" s="8">
        <v>4.5458789657020797E-3</v>
      </c>
      <c r="C219" s="26">
        <v>35.395496341503303</v>
      </c>
      <c r="D219" s="10">
        <v>4.644945543831025E-2</v>
      </c>
      <c r="E219" s="11">
        <v>6.1665615951821504</v>
      </c>
      <c r="F219" s="12">
        <v>0.13702640688837522</v>
      </c>
      <c r="G219" s="11">
        <v>7.1621717067130346</v>
      </c>
      <c r="H219" s="13">
        <v>4.7912393032938103E-3</v>
      </c>
      <c r="I219" s="11">
        <v>3.5432661378138692</v>
      </c>
      <c r="J219" s="15">
        <v>1.9889333767925239E-2</v>
      </c>
      <c r="K219" s="16">
        <v>285.59483115081701</v>
      </c>
      <c r="L219" s="16">
        <v>100.27734597660643</v>
      </c>
      <c r="M219" s="14">
        <v>1.0645208542184004E-5</v>
      </c>
      <c r="N219" s="17">
        <v>0.49028998628676795</v>
      </c>
      <c r="O219" s="18">
        <v>6.7644956434570594E-2</v>
      </c>
      <c r="P219" s="12">
        <v>0.36270438780851899</v>
      </c>
      <c r="Q219" s="19">
        <v>0.26533612063488099</v>
      </c>
      <c r="R219" s="136">
        <f t="shared" si="48"/>
        <v>0.10362982508814829</v>
      </c>
      <c r="S219" s="20">
        <v>11.780654467093491</v>
      </c>
      <c r="T219" s="21">
        <v>0.4789807617321058</v>
      </c>
      <c r="U219" s="244">
        <v>12.968853297772226</v>
      </c>
      <c r="V219" s="245">
        <v>0.31275498623762571</v>
      </c>
      <c r="W219" s="256">
        <v>12.870461170310868</v>
      </c>
      <c r="X219" s="258">
        <v>0.31238712744464087</v>
      </c>
      <c r="Y219" s="20">
        <v>12.731758568635733</v>
      </c>
      <c r="Z219" s="21">
        <v>0.33420175549733627</v>
      </c>
      <c r="AA219" s="20" t="e">
        <v>#NUM!</v>
      </c>
      <c r="AB219" s="21" t="e">
        <v>#NUM!</v>
      </c>
      <c r="AC219" s="20">
        <v>-4.2841720833264532</v>
      </c>
      <c r="AD219" s="21">
        <v>-6.927968028099011</v>
      </c>
      <c r="AE219" s="20">
        <v>15.212260244562348</v>
      </c>
      <c r="AF219" s="21">
        <v>1.4200651861309173</v>
      </c>
      <c r="AG219" s="20">
        <v>-508.03926814716834</v>
      </c>
      <c r="AH219" s="21">
        <v>205.74393491300938</v>
      </c>
      <c r="AI219" s="23" t="e">
        <v>#NUM!</v>
      </c>
      <c r="AJ219" s="24">
        <v>7.5290987004805743E-4</v>
      </c>
      <c r="AK219" s="11">
        <v>9.3385178778440014</v>
      </c>
      <c r="AL219" s="25">
        <v>500.26958151271526</v>
      </c>
      <c r="AM219" s="11">
        <v>2.4016106443900367</v>
      </c>
      <c r="AN219" s="10">
        <v>4.644945543831025E-2</v>
      </c>
      <c r="AO219" s="11">
        <v>6.1665615951821504</v>
      </c>
      <c r="AP219" s="25">
        <v>546.70355258594839</v>
      </c>
      <c r="AQ219" s="11">
        <v>4.0695409480357325</v>
      </c>
      <c r="AR219" s="12">
        <v>2.6875987559087208E-2</v>
      </c>
      <c r="AS219" s="11">
        <v>30.483472590298678</v>
      </c>
      <c r="AT219" s="123">
        <f t="shared" si="47"/>
        <v>8.1927343009464328E-3</v>
      </c>
      <c r="AU219" s="10">
        <v>6.7781911186032941E-3</v>
      </c>
      <c r="AV219" s="11">
        <v>30.753914623852854</v>
      </c>
      <c r="AW219" s="13">
        <v>1.8291448725180691E-3</v>
      </c>
      <c r="AX219" s="11">
        <v>4.0695409480357325</v>
      </c>
      <c r="AY219" s="124">
        <f t="shared" si="49"/>
        <v>7.4437799586018821E-5</v>
      </c>
      <c r="AZ219" s="17">
        <v>0.13232594932416769</v>
      </c>
      <c r="BA219" s="208">
        <v>12.73</v>
      </c>
      <c r="BB219" s="209">
        <v>0.66</v>
      </c>
      <c r="BC219" s="25">
        <v>505.82567707041648</v>
      </c>
      <c r="BD219" s="11">
        <v>2.6275387560125192</v>
      </c>
      <c r="BE219" s="10">
        <v>3.7675638366714524E-2</v>
      </c>
      <c r="BF219" s="11">
        <v>7.7151499789447024</v>
      </c>
      <c r="BG219" s="10">
        <v>1.0269777224613761E-2</v>
      </c>
      <c r="BH219" s="11">
        <v>8.1962097762287804</v>
      </c>
      <c r="BI219" s="63">
        <v>1.9769656728216844E-3</v>
      </c>
      <c r="BJ219" s="11">
        <v>2.6275387560125192</v>
      </c>
      <c r="BL219" s="13">
        <f t="shared" si="50"/>
        <v>1.998665191541571E-3</v>
      </c>
      <c r="BM219" s="63">
        <f t="shared" si="51"/>
        <v>4.8463631045381206E-5</v>
      </c>
      <c r="BN219" s="12">
        <v>2.6875987559087208E-2</v>
      </c>
      <c r="BO219" s="3">
        <v>8.1927343009464328E-3</v>
      </c>
      <c r="BP219" s="3">
        <v>0.83599999999999997</v>
      </c>
      <c r="BQ219" s="6">
        <v>0</v>
      </c>
      <c r="BR219" s="3">
        <v>0.10362982508814829</v>
      </c>
    </row>
    <row r="220" spans="1:150" s="3" customFormat="1" ht="14.1" customHeight="1">
      <c r="A220" s="172" t="s">
        <v>97</v>
      </c>
      <c r="B220" s="8">
        <v>-6.2077451419579916E-4</v>
      </c>
      <c r="C220" s="26">
        <v>100.01551796875907</v>
      </c>
      <c r="D220" s="10">
        <v>4.189350255641399E-2</v>
      </c>
      <c r="E220" s="11">
        <v>7.05676896401308</v>
      </c>
      <c r="F220" s="12">
        <v>0.11171363496035373</v>
      </c>
      <c r="G220" s="11">
        <v>8.2899764811249916</v>
      </c>
      <c r="H220" s="13">
        <v>5.4384364629339469E-3</v>
      </c>
      <c r="I220" s="11">
        <v>1.9091990566463368</v>
      </c>
      <c r="J220" s="15">
        <v>-0.55760260001328921</v>
      </c>
      <c r="K220" s="16">
        <v>231.88268262877301</v>
      </c>
      <c r="L220" s="16">
        <v>71.397985589558687</v>
      </c>
      <c r="M220" s="14">
        <v>-2.9845019796143985E-4</v>
      </c>
      <c r="N220" s="17">
        <v>0.40964379521459793</v>
      </c>
      <c r="O220" s="18">
        <v>5.0689662431067789E-2</v>
      </c>
      <c r="P220" s="12">
        <v>0.31806652518372402</v>
      </c>
      <c r="Q220" s="19">
        <v>0.30599412530973302</v>
      </c>
      <c r="R220" s="136">
        <f t="shared" si="48"/>
        <v>9.0876150052492582E-2</v>
      </c>
      <c r="S220" s="20">
        <v>13.323162739991329</v>
      </c>
      <c r="T220" s="21">
        <v>0.26534975999465205</v>
      </c>
      <c r="U220" s="244">
        <v>13.276491093445145</v>
      </c>
      <c r="V220" s="245">
        <v>0.26814083055580051</v>
      </c>
      <c r="W220" s="256">
        <v>13.243930985457231</v>
      </c>
      <c r="X220" s="258">
        <v>0.22139312187531124</v>
      </c>
      <c r="Y220" s="20">
        <v>13.101317919268512</v>
      </c>
      <c r="Z220" s="21">
        <v>0.23434589458288038</v>
      </c>
      <c r="AA220" s="20">
        <v>240.98236541370082</v>
      </c>
      <c r="AB220" s="21">
        <v>427.93744494846743</v>
      </c>
      <c r="AC220" s="20">
        <v>17.625523609345798</v>
      </c>
      <c r="AD220" s="21">
        <v>3.4501999229785256</v>
      </c>
      <c r="AE220" s="20">
        <v>16.009804436196074</v>
      </c>
      <c r="AF220" s="21">
        <v>1.6887961718174762</v>
      </c>
      <c r="AG220" s="20">
        <v>-507.0671373835267</v>
      </c>
      <c r="AH220" s="21">
        <v>205.49662418376855</v>
      </c>
      <c r="AI220" s="23">
        <v>94.568395151130105</v>
      </c>
      <c r="AJ220" s="24">
        <v>7.9239885670534527E-4</v>
      </c>
      <c r="AK220" s="11">
        <v>10.552690396481692</v>
      </c>
      <c r="AL220" s="25">
        <v>488.95625873013341</v>
      </c>
      <c r="AM220" s="11">
        <v>1.6309340078889878</v>
      </c>
      <c r="AN220" s="10">
        <v>4.189350255641399E-2</v>
      </c>
      <c r="AO220" s="11">
        <v>7.05676896401308</v>
      </c>
      <c r="AP220" s="25">
        <v>483.35031411535476</v>
      </c>
      <c r="AQ220" s="11">
        <v>1.9937012418546263</v>
      </c>
      <c r="AR220" s="12">
        <v>5.1003373893313927E-2</v>
      </c>
      <c r="AS220" s="11">
        <v>18.565595217980182</v>
      </c>
      <c r="AT220" s="123">
        <f t="shared" si="47"/>
        <v>9.4690799445456431E-3</v>
      </c>
      <c r="AU220" s="10">
        <v>1.4549168557552252E-2</v>
      </c>
      <c r="AV220" s="11">
        <v>18.672337037437526</v>
      </c>
      <c r="AW220" s="13">
        <v>2.0688928315485554E-3</v>
      </c>
      <c r="AX220" s="11">
        <v>1.9937012418546263</v>
      </c>
      <c r="AY220" s="124">
        <f t="shared" si="49"/>
        <v>4.124754207522489E-5</v>
      </c>
      <c r="AZ220" s="17">
        <v>0.10677298925449502</v>
      </c>
      <c r="BA220" s="208">
        <v>13.09</v>
      </c>
      <c r="BB220" s="209">
        <v>0.47</v>
      </c>
      <c r="BC220" s="25">
        <v>491.54335324867702</v>
      </c>
      <c r="BD220" s="11">
        <v>1.7905382663468732</v>
      </c>
      <c r="BE220" s="10">
        <v>3.7689376433191098E-2</v>
      </c>
      <c r="BF220" s="11">
        <v>7.7074307890857696</v>
      </c>
      <c r="BG220" s="10">
        <v>1.0572030296541041E-2</v>
      </c>
      <c r="BH220" s="11">
        <v>8.1295987689729294</v>
      </c>
      <c r="BI220" s="63">
        <v>2.0344085488916974E-3</v>
      </c>
      <c r="BJ220" s="11">
        <v>1.7905382663468732</v>
      </c>
      <c r="BL220" s="13">
        <f t="shared" si="50"/>
        <v>2.0567212473496799E-3</v>
      </c>
      <c r="BM220" s="63">
        <f t="shared" si="51"/>
        <v>3.4346610024549307E-5</v>
      </c>
      <c r="BN220" s="12">
        <v>5.1003373893313927E-2</v>
      </c>
      <c r="BO220" s="3">
        <v>9.4690799445456431E-3</v>
      </c>
      <c r="BP220" s="3">
        <v>0.83599999999999997</v>
      </c>
      <c r="BQ220" s="6">
        <v>0</v>
      </c>
      <c r="BR220" s="3">
        <v>9.0876150052492582E-2</v>
      </c>
    </row>
    <row r="221" spans="1:150" s="3" customFormat="1" ht="14.1" customHeight="1">
      <c r="A221" s="172" t="s">
        <v>98</v>
      </c>
      <c r="B221" s="8">
        <v>8.0463411767374546E-4</v>
      </c>
      <c r="C221" s="26">
        <v>57.746639168744288</v>
      </c>
      <c r="D221" s="10">
        <v>4.9177927426880277E-2</v>
      </c>
      <c r="E221" s="11">
        <v>4.1298067926952227</v>
      </c>
      <c r="F221" s="12">
        <v>7.8691262767134937E-2</v>
      </c>
      <c r="G221" s="11">
        <v>6.3390273133772244</v>
      </c>
      <c r="H221" s="13">
        <v>4.8838798549670883E-3</v>
      </c>
      <c r="I221" s="11">
        <v>3.7848389015485546</v>
      </c>
      <c r="J221" s="15">
        <v>0.36483725891516489</v>
      </c>
      <c r="K221" s="16">
        <v>632.71339465717597</v>
      </c>
      <c r="L221" s="16">
        <v>114.62339554656994</v>
      </c>
      <c r="M221" s="14">
        <v>1.9527125558941002E-4</v>
      </c>
      <c r="N221" s="17">
        <v>1.0986749211079776</v>
      </c>
      <c r="O221" s="18">
        <v>7.9222413010057863E-2</v>
      </c>
      <c r="P221" s="12">
        <v>0.18713997301062801</v>
      </c>
      <c r="Q221" s="19">
        <v>0.24635139712208801</v>
      </c>
      <c r="R221" s="136">
        <f t="shared" si="48"/>
        <v>5.3468563717322289E-2</v>
      </c>
      <c r="S221" s="20">
        <v>12.869523879607083</v>
      </c>
      <c r="T221" s="21">
        <v>0.13826325665078903</v>
      </c>
      <c r="U221" s="244">
        <v>13.121988951492016</v>
      </c>
      <c r="V221" s="245">
        <v>9.0134195111393728E-2</v>
      </c>
      <c r="W221" s="256">
        <v>13.018130929482966</v>
      </c>
      <c r="X221" s="258">
        <v>8.6902535130151976E-2</v>
      </c>
      <c r="Y221" s="20">
        <v>12.941849116492376</v>
      </c>
      <c r="Z221" s="21">
        <v>8.9014297359901698E-2</v>
      </c>
      <c r="AA221" s="20">
        <v>-544.79800445905039</v>
      </c>
      <c r="AB221" s="21">
        <v>530.79327392359539</v>
      </c>
      <c r="AC221" s="20">
        <v>10.434647185607359</v>
      </c>
      <c r="AD221" s="21">
        <v>3.9842874929909984</v>
      </c>
      <c r="AE221" s="20">
        <v>15.585901890626399</v>
      </c>
      <c r="AF221" s="21">
        <v>1.5325656255365716</v>
      </c>
      <c r="AG221" s="20">
        <v>-248.68522761781514</v>
      </c>
      <c r="AH221" s="21">
        <v>120.71825573533998</v>
      </c>
      <c r="AI221" s="23">
        <v>102.4659417873831</v>
      </c>
      <c r="AJ221" s="24">
        <v>7.7140987971335839E-4</v>
      </c>
      <c r="AK221" s="11">
        <v>9.8368166467898561</v>
      </c>
      <c r="AL221" s="25">
        <v>492.88274644658367</v>
      </c>
      <c r="AM221" s="11">
        <v>0.61619042664762003</v>
      </c>
      <c r="AN221" s="10">
        <v>4.9177927426880277E-2</v>
      </c>
      <c r="AO221" s="11">
        <v>4.1298067926952227</v>
      </c>
      <c r="AP221" s="25">
        <v>500.40557999346305</v>
      </c>
      <c r="AQ221" s="11">
        <v>1.0754190846929053</v>
      </c>
      <c r="AR221" s="12">
        <v>3.7161829575620468E-2</v>
      </c>
      <c r="AS221" s="11">
        <v>19.752413401189166</v>
      </c>
      <c r="AT221" s="123">
        <f t="shared" si="47"/>
        <v>7.3403582052219366E-3</v>
      </c>
      <c r="AU221" s="10">
        <v>1.0239440299513616E-2</v>
      </c>
      <c r="AV221" s="11">
        <v>19.781667305341053</v>
      </c>
      <c r="AW221" s="13">
        <v>1.9983789949206067E-3</v>
      </c>
      <c r="AX221" s="11">
        <v>1.0754190846929053</v>
      </c>
      <c r="AY221" s="124">
        <f t="shared" si="49"/>
        <v>2.1490949095870467E-5</v>
      </c>
      <c r="AZ221" s="17">
        <v>5.4364430868905675E-2</v>
      </c>
      <c r="BA221" s="208">
        <v>12.93</v>
      </c>
      <c r="BB221" s="209">
        <v>0.18</v>
      </c>
      <c r="BC221" s="25">
        <v>497.60628212875946</v>
      </c>
      <c r="BD221" s="11">
        <v>0.6884926504736153</v>
      </c>
      <c r="BE221" s="10">
        <v>4.1633101849224641E-2</v>
      </c>
      <c r="BF221" s="11">
        <v>4.7717590715546736</v>
      </c>
      <c r="BG221" s="10">
        <v>1.1535971890093075E-2</v>
      </c>
      <c r="BH221" s="11">
        <v>4.9686542962032343</v>
      </c>
      <c r="BI221" s="63">
        <v>2.009620931074263E-3</v>
      </c>
      <c r="BJ221" s="11">
        <v>0.6884926504736153</v>
      </c>
      <c r="BL221" s="13">
        <f t="shared" si="50"/>
        <v>2.0216201219680485E-3</v>
      </c>
      <c r="BM221" s="63">
        <f t="shared" si="51"/>
        <v>1.3481793476710635E-5</v>
      </c>
      <c r="BN221" s="12">
        <v>3.7161829575620468E-2</v>
      </c>
      <c r="BO221" s="3">
        <v>7.3403582052219366E-3</v>
      </c>
      <c r="BP221" s="3">
        <v>0.83599999999999997</v>
      </c>
      <c r="BQ221" s="6">
        <v>0</v>
      </c>
      <c r="BR221" s="3">
        <v>5.3468563717322289E-2</v>
      </c>
    </row>
    <row r="222" spans="1:150" s="3" customFormat="1" ht="14.1" customHeight="1">
      <c r="A222" s="173" t="s">
        <v>99</v>
      </c>
      <c r="B222" s="8">
        <v>3.0874747939128333E-3</v>
      </c>
      <c r="C222" s="26">
        <v>44.755864762574575</v>
      </c>
      <c r="D222" s="10">
        <v>4.9626338809856056E-2</v>
      </c>
      <c r="E222" s="11">
        <v>6.4642538002091161</v>
      </c>
      <c r="F222" s="12">
        <v>0.13402598154463269</v>
      </c>
      <c r="G222" s="11">
        <v>7.5040614304491742</v>
      </c>
      <c r="H222" s="13">
        <v>5.0282900984004878E-3</v>
      </c>
      <c r="I222" s="11">
        <v>3.5231303195039732</v>
      </c>
      <c r="J222" s="15">
        <v>0.42197177142873454</v>
      </c>
      <c r="K222" s="16">
        <v>273.703739487485</v>
      </c>
      <c r="L222" s="16">
        <v>82.612861457607679</v>
      </c>
      <c r="M222" s="14">
        <v>2.2584840612120181E-4</v>
      </c>
      <c r="N222" s="17">
        <v>0.4695573352968091</v>
      </c>
      <c r="O222" s="18">
        <v>5.9662142716781538E-2</v>
      </c>
      <c r="P222" s="12">
        <v>0.31179364244532298</v>
      </c>
      <c r="Q222" s="19">
        <v>0.29897380788452499</v>
      </c>
      <c r="R222" s="136">
        <f t="shared" si="48"/>
        <v>8.9083897841520848E-2</v>
      </c>
      <c r="S222" s="20">
        <v>12.171806192174975</v>
      </c>
      <c r="T222" s="21">
        <v>0.43311059436206101</v>
      </c>
      <c r="U222" s="244"/>
      <c r="V222" s="245"/>
      <c r="W222" s="256"/>
      <c r="X222" s="258"/>
      <c r="Y222" s="20">
        <v>12.688846954347287</v>
      </c>
      <c r="Z222" s="21">
        <v>0.316100353232665</v>
      </c>
      <c r="AA222" s="20" t="e">
        <v>#NUM!</v>
      </c>
      <c r="AB222" s="21" t="e">
        <v>#NUM!</v>
      </c>
      <c r="AC222" s="20">
        <v>1.9295646244137332</v>
      </c>
      <c r="AD222" s="21">
        <v>6.9363234913216534</v>
      </c>
      <c r="AE222" s="20">
        <v>16.285489097380701</v>
      </c>
      <c r="AF222" s="21">
        <v>1.6811714745890487</v>
      </c>
      <c r="AG222" s="20">
        <v>-668.16168745066341</v>
      </c>
      <c r="AH222" s="21">
        <v>250.12926371386567</v>
      </c>
      <c r="AI222" s="23" t="e">
        <v>#NUM!</v>
      </c>
      <c r="AJ222" s="24">
        <v>8.0604925633265267E-4</v>
      </c>
      <c r="AK222" s="11">
        <v>10.327284836622733</v>
      </c>
      <c r="AL222" s="25">
        <v>498.595997566123</v>
      </c>
      <c r="AM222" s="11">
        <v>2.2757003147755221</v>
      </c>
      <c r="AN222" s="10">
        <v>4.9626338809856056E-2</v>
      </c>
      <c r="AO222" s="11">
        <v>6.4642538002091161</v>
      </c>
      <c r="AP222" s="25">
        <v>529.11869385004763</v>
      </c>
      <c r="AQ222" s="11">
        <v>3.5616703502076188</v>
      </c>
      <c r="AR222" s="12">
        <v>1.459652689621704E-3</v>
      </c>
      <c r="AS222" s="11">
        <v>1584.5563039513195</v>
      </c>
      <c r="AT222" s="123">
        <f t="shared" si="47"/>
        <v>2.3129018709195696E-2</v>
      </c>
      <c r="AU222" s="10">
        <v>3.8036250690866118E-4</v>
      </c>
      <c r="AV222" s="11">
        <v>1584.5603068004543</v>
      </c>
      <c r="AW222" s="13">
        <v>1.8899351159258045E-3</v>
      </c>
      <c r="AX222" s="11">
        <v>3.5616703502076188</v>
      </c>
      <c r="AY222" s="124">
        <f t="shared" si="49"/>
        <v>6.7313258662091363E-5</v>
      </c>
      <c r="AZ222" s="17">
        <v>2.247734172642092E-3</v>
      </c>
      <c r="BA222" s="227" t="s">
        <v>387</v>
      </c>
      <c r="BB222" s="219" t="s">
        <v>387</v>
      </c>
      <c r="BC222" s="25">
        <v>507.5379869544671</v>
      </c>
      <c r="BD222" s="11">
        <v>2.4936194412486556</v>
      </c>
      <c r="BE222" s="10">
        <v>3.5515331310637346E-2</v>
      </c>
      <c r="BF222" s="11">
        <v>9.0692394278981716</v>
      </c>
      <c r="BG222" s="10">
        <v>9.6482509821476468E-3</v>
      </c>
      <c r="BH222" s="11">
        <v>9.5529496670854286</v>
      </c>
      <c r="BI222" s="63">
        <v>1.9702958708580631E-3</v>
      </c>
      <c r="BJ222" s="11">
        <v>2.4936194412486556</v>
      </c>
      <c r="BL222" s="13">
        <f t="shared" si="50"/>
        <v>0</v>
      </c>
      <c r="BM222" s="63">
        <f t="shared" si="51"/>
        <v>0</v>
      </c>
      <c r="BN222" s="12">
        <v>1.459652689621704E-3</v>
      </c>
      <c r="BO222" s="3">
        <v>2.3129018709195696E-2</v>
      </c>
      <c r="BP222" s="3">
        <v>0.83599999999999997</v>
      </c>
      <c r="BQ222" s="6">
        <v>0</v>
      </c>
      <c r="BR222" s="3">
        <v>8.9083897841520848E-2</v>
      </c>
    </row>
    <row r="223" spans="1:150" s="3" customFormat="1" ht="14.1" customHeight="1">
      <c r="A223" s="174" t="s">
        <v>100</v>
      </c>
      <c r="B223" s="8">
        <v>8.7942662051609388E-3</v>
      </c>
      <c r="C223" s="26">
        <v>26.784818706298484</v>
      </c>
      <c r="D223" s="10">
        <v>4.5989407803152395E-2</v>
      </c>
      <c r="E223" s="11">
        <v>6.3922757428009636</v>
      </c>
      <c r="F223" s="12">
        <v>0.13337993883149551</v>
      </c>
      <c r="G223" s="11">
        <v>13.010577881677882</v>
      </c>
      <c r="H223" s="13">
        <v>5.3453578030646012E-3</v>
      </c>
      <c r="I223" s="11">
        <v>1.9215183461492868</v>
      </c>
      <c r="J223" s="15">
        <v>-3.7677024684287512E-2</v>
      </c>
      <c r="K223" s="16">
        <v>264.26947869970599</v>
      </c>
      <c r="L223" s="16">
        <v>92.815247332375606</v>
      </c>
      <c r="M223" s="14">
        <v>-2.0165130972009548E-5</v>
      </c>
      <c r="N223" s="17">
        <v>0.44416393591460873</v>
      </c>
      <c r="O223" s="18">
        <v>6.0144177972905409E-2</v>
      </c>
      <c r="P223" s="12">
        <v>0.36280447884521699</v>
      </c>
      <c r="Q223" s="19">
        <v>0.28813134748101399</v>
      </c>
      <c r="R223" s="136">
        <f t="shared" si="48"/>
        <v>0.10365842252720485</v>
      </c>
      <c r="S223" s="20">
        <v>10.528004322670364</v>
      </c>
      <c r="T223" s="21">
        <v>0.63805968586133532</v>
      </c>
      <c r="U223" s="244">
        <v>11.703814386943616</v>
      </c>
      <c r="V223" s="245">
        <v>0.47351641389731647</v>
      </c>
      <c r="W223" s="256">
        <v>12.600761779294093</v>
      </c>
      <c r="X223" s="258">
        <v>0.38180465593900847</v>
      </c>
      <c r="Y223" s="20">
        <v>12.481535396638014</v>
      </c>
      <c r="Z223" s="21">
        <v>0.41724773853281655</v>
      </c>
      <c r="AA223" s="20">
        <v>1789.9042880546674</v>
      </c>
      <c r="AB223" s="21">
        <v>343.49708934586295</v>
      </c>
      <c r="AC223" s="20">
        <v>-22.470429146648435</v>
      </c>
      <c r="AD223" s="21">
        <v>-10.363758638551939</v>
      </c>
      <c r="AE223" s="20">
        <v>14.613083345564844</v>
      </c>
      <c r="AF223" s="21">
        <v>2.123174812999681</v>
      </c>
      <c r="AG223" s="20">
        <v>-434.84260823684571</v>
      </c>
      <c r="AH223" s="21">
        <v>207.62000432147889</v>
      </c>
      <c r="AI223" s="23">
        <v>99.489278795624841</v>
      </c>
      <c r="AJ223" s="24">
        <v>7.232437132194125E-4</v>
      </c>
      <c r="AK223" s="11">
        <v>14.534526110330443</v>
      </c>
      <c r="AL223" s="25">
        <v>511.28196934883812</v>
      </c>
      <c r="AM223" s="11">
        <v>3.0091480875213614</v>
      </c>
      <c r="AN223" s="10">
        <v>4.5989407803152395E-2</v>
      </c>
      <c r="AO223" s="11">
        <v>6.3922757428009636</v>
      </c>
      <c r="AP223" s="25">
        <v>611.81126216895507</v>
      </c>
      <c r="AQ223" s="11">
        <v>6.0655451292109817</v>
      </c>
      <c r="AR223" s="12">
        <v>0.10942757272828692</v>
      </c>
      <c r="AS223" s="11">
        <v>18.857060770622496</v>
      </c>
      <c r="AT223" s="123">
        <f t="shared" si="47"/>
        <v>2.0634823889190194E-2</v>
      </c>
      <c r="AU223" s="10">
        <v>2.4660993774922695E-2</v>
      </c>
      <c r="AV223" s="11">
        <v>19.808573361588788</v>
      </c>
      <c r="AW223" s="13">
        <v>1.6344909971988133E-3</v>
      </c>
      <c r="AX223" s="11">
        <v>6.0655451292109817</v>
      </c>
      <c r="AY223" s="124">
        <f t="shared" si="49"/>
        <v>9.9140789067984621E-5</v>
      </c>
      <c r="AZ223" s="17">
        <v>0.30620807558876528</v>
      </c>
      <c r="BA223" s="208">
        <v>12.48</v>
      </c>
      <c r="BB223" s="209">
        <v>0.82</v>
      </c>
      <c r="BC223" s="25">
        <v>515.97621796125668</v>
      </c>
      <c r="BD223" s="11">
        <v>3.3461572856762785</v>
      </c>
      <c r="BE223" s="10">
        <v>3.8732160440322037E-2</v>
      </c>
      <c r="BF223" s="11">
        <v>7.9039725997944785</v>
      </c>
      <c r="BG223" s="10">
        <v>1.0350070595526166E-2</v>
      </c>
      <c r="BH223" s="11">
        <v>8.6232264820350046</v>
      </c>
      <c r="BI223" s="63">
        <v>1.9380738204393122E-3</v>
      </c>
      <c r="BJ223" s="11">
        <v>3.3461572856762785</v>
      </c>
      <c r="BL223" s="13">
        <f t="shared" si="50"/>
        <v>1.9567423878004142E-3</v>
      </c>
      <c r="BM223" s="63">
        <f t="shared" si="51"/>
        <v>5.9233361385802041E-5</v>
      </c>
      <c r="BN223" s="12">
        <v>0.10942757272828692</v>
      </c>
      <c r="BO223" s="3">
        <v>2.0634823889190194E-2</v>
      </c>
      <c r="BP223" s="3">
        <v>0.83599999999999997</v>
      </c>
      <c r="BQ223" s="6">
        <v>0</v>
      </c>
      <c r="BR223" s="3">
        <v>0.10365842252720485</v>
      </c>
    </row>
    <row r="224" spans="1:150" s="44" customFormat="1" ht="14.1" customHeight="1">
      <c r="A224" s="174" t="s">
        <v>101</v>
      </c>
      <c r="B224" s="27">
        <v>4.0322542733003371E-3</v>
      </c>
      <c r="C224" s="45">
        <v>44.766418330087902</v>
      </c>
      <c r="D224" s="29">
        <v>5.2682173150659685E-2</v>
      </c>
      <c r="E224" s="30">
        <v>7.0579979119728478</v>
      </c>
      <c r="F224" s="31">
        <v>0.13046550731746356</v>
      </c>
      <c r="G224" s="30">
        <v>9.0642164806346344</v>
      </c>
      <c r="H224" s="32">
        <v>5.0893128585102016E-3</v>
      </c>
      <c r="I224" s="30">
        <v>2.1866396467425568</v>
      </c>
      <c r="J224" s="34">
        <v>0.80894250399515266</v>
      </c>
      <c r="K224" s="35">
        <v>220.588510102546</v>
      </c>
      <c r="L224" s="35">
        <v>61.09436050537127</v>
      </c>
      <c r="M224" s="33">
        <v>4.3296025908332356E-4</v>
      </c>
      <c r="N224" s="36">
        <v>0.37571349085758132</v>
      </c>
      <c r="O224" s="37">
        <v>4.3505053031952512E-2</v>
      </c>
      <c r="P224" s="31">
        <v>0.28610046086584501</v>
      </c>
      <c r="Q224" s="38">
        <v>0.77247816603931896</v>
      </c>
      <c r="R224" s="136">
        <f t="shared" si="48"/>
        <v>8.1742988818812853E-2</v>
      </c>
      <c r="S224" s="39">
        <v>11.904415909063493</v>
      </c>
      <c r="T224" s="40">
        <v>0.50346605305872616</v>
      </c>
      <c r="U224" s="244">
        <v>12.870113872560191</v>
      </c>
      <c r="V224" s="245">
        <v>0.28127274671004576</v>
      </c>
      <c r="W224" s="256">
        <v>12.769348442099357</v>
      </c>
      <c r="X224" s="258">
        <v>0.28075888617571271</v>
      </c>
      <c r="Y224" s="39">
        <v>12.617596942043651</v>
      </c>
      <c r="Z224" s="40">
        <v>0.29977040288529144</v>
      </c>
      <c r="AA224" s="39" t="e">
        <v>#NUM!</v>
      </c>
      <c r="AB224" s="40" t="e">
        <v>#NUM!</v>
      </c>
      <c r="AC224" s="39">
        <v>-3.5577629109639677</v>
      </c>
      <c r="AD224" s="40">
        <v>-9.847954736133552</v>
      </c>
      <c r="AE224" s="39">
        <v>16.057970226059336</v>
      </c>
      <c r="AF224" s="40">
        <v>2.0428017835276058</v>
      </c>
      <c r="AG224" s="39">
        <v>-572.78787649546121</v>
      </c>
      <c r="AH224" s="40">
        <v>272.45682027427836</v>
      </c>
      <c r="AI224" s="41" t="e">
        <v>#NUM!</v>
      </c>
      <c r="AJ224" s="42">
        <v>7.9478375028885218E-4</v>
      </c>
      <c r="AK224" s="30">
        <v>12.726473723692159</v>
      </c>
      <c r="AL224" s="43">
        <v>500.25539609063861</v>
      </c>
      <c r="AM224" s="30">
        <v>2.1484298907073449</v>
      </c>
      <c r="AN224" s="29">
        <v>5.2682173150659685E-2</v>
      </c>
      <c r="AO224" s="30">
        <v>7.0579979119728478</v>
      </c>
      <c r="AP224" s="43">
        <v>541.01468356930025</v>
      </c>
      <c r="AQ224" s="30">
        <v>4.2331439731838607</v>
      </c>
      <c r="AR224" s="31">
        <v>1.1175661398446744E-2</v>
      </c>
      <c r="AS224" s="30">
        <v>183.37443174546345</v>
      </c>
      <c r="AT224" s="123">
        <f t="shared" si="47"/>
        <v>2.0493305583198833E-2</v>
      </c>
      <c r="AU224" s="29">
        <v>2.8481670468754631E-3</v>
      </c>
      <c r="AV224" s="30">
        <v>183.42328566970264</v>
      </c>
      <c r="AW224" s="32">
        <v>1.8483786676594092E-3</v>
      </c>
      <c r="AX224" s="30">
        <v>4.2331439731838607</v>
      </c>
      <c r="AY224" s="124">
        <f t="shared" si="49"/>
        <v>7.8244530171640427E-5</v>
      </c>
      <c r="AZ224" s="36">
        <v>2.3078552746059983E-2</v>
      </c>
      <c r="BA224" s="210">
        <v>12.63</v>
      </c>
      <c r="BB224" s="211">
        <v>0.61</v>
      </c>
      <c r="BC224" s="43">
        <v>510.40681290275739</v>
      </c>
      <c r="BD224" s="30">
        <v>2.3781380161324845</v>
      </c>
      <c r="BE224" s="29">
        <v>3.6777883960946285E-2</v>
      </c>
      <c r="BF224" s="30">
        <v>10.079749239232369</v>
      </c>
      <c r="BG224" s="29">
        <v>9.9350841570788103E-3</v>
      </c>
      <c r="BH224" s="30">
        <v>10.628583014805523</v>
      </c>
      <c r="BI224" s="90">
        <v>1.9592214968935373E-3</v>
      </c>
      <c r="BJ224" s="30">
        <v>2.3781380161324845</v>
      </c>
      <c r="BK224" s="3"/>
      <c r="BL224" s="13">
        <f t="shared" si="50"/>
        <v>1.9829477497008696E-3</v>
      </c>
      <c r="BM224" s="63">
        <f t="shared" si="51"/>
        <v>4.3556729759641755E-5</v>
      </c>
      <c r="BN224" s="31">
        <v>1.1175661398446744E-2</v>
      </c>
      <c r="BO224" s="3">
        <v>2.0493305583198833E-2</v>
      </c>
      <c r="BP224" s="3">
        <v>0.83599999999999997</v>
      </c>
      <c r="BQ224" s="6">
        <v>0</v>
      </c>
      <c r="BR224" s="3">
        <v>8.1742988818812853E-2</v>
      </c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</row>
    <row r="225" spans="1:150" s="3" customFormat="1" ht="14.1" customHeight="1">
      <c r="A225" s="174" t="s">
        <v>102</v>
      </c>
      <c r="B225" s="8">
        <v>3.5714232600699228E-3</v>
      </c>
      <c r="C225" s="26">
        <v>37.830178810983284</v>
      </c>
      <c r="D225" s="10">
        <v>5.3128048089679879E-2</v>
      </c>
      <c r="E225" s="11">
        <v>5.4978802990801734</v>
      </c>
      <c r="F225" s="12">
        <v>0.1133957912085622</v>
      </c>
      <c r="G225" s="11">
        <v>7.3799204064763329</v>
      </c>
      <c r="H225" s="13">
        <v>5.1558054354814689E-3</v>
      </c>
      <c r="I225" s="11">
        <v>1.7108480145532876</v>
      </c>
      <c r="J225" s="15">
        <v>0.86552621698285936</v>
      </c>
      <c r="K225" s="16">
        <v>352.154728850266</v>
      </c>
      <c r="L225" s="16">
        <v>118.17314265551477</v>
      </c>
      <c r="M225" s="14">
        <v>4.6324252865947914E-4</v>
      </c>
      <c r="N225" s="17">
        <v>0.59688387002066201</v>
      </c>
      <c r="O225" s="18">
        <v>5.8066443097452271E-2</v>
      </c>
      <c r="P225" s="12">
        <v>0.346645512220429</v>
      </c>
      <c r="Q225" s="19">
        <v>0.26227770991791099</v>
      </c>
      <c r="R225" s="136">
        <f t="shared" si="48"/>
        <v>9.9041574920122569E-2</v>
      </c>
      <c r="S225" s="20">
        <v>11.963588768386987</v>
      </c>
      <c r="T225" s="21">
        <v>0.37577635815476851</v>
      </c>
      <c r="U225" s="244">
        <v>12.806178559198024</v>
      </c>
      <c r="V225" s="245">
        <v>0.20992909557624587</v>
      </c>
      <c r="W225" s="256">
        <v>12.707298875190846</v>
      </c>
      <c r="X225" s="258">
        <v>0.20893256835401419</v>
      </c>
      <c r="Y225" s="20">
        <v>12.799061428821185</v>
      </c>
      <c r="Z225" s="21">
        <v>0.223933638926085</v>
      </c>
      <c r="AA225" s="20" t="e">
        <v>#NUM!</v>
      </c>
      <c r="AB225" s="21" t="e">
        <v>#NUM!</v>
      </c>
      <c r="AC225" s="20">
        <v>-2.8402245796621211</v>
      </c>
      <c r="AD225" s="21">
        <v>-6.0575853948718539</v>
      </c>
      <c r="AE225" s="20">
        <v>11.081842517715371</v>
      </c>
      <c r="AF225" s="21">
        <v>1.2273936342368614</v>
      </c>
      <c r="AG225" s="20">
        <v>283.63461015817757</v>
      </c>
      <c r="AH225" s="21">
        <v>126.20574499874407</v>
      </c>
      <c r="AI225" s="23" t="e">
        <v>#NUM!</v>
      </c>
      <c r="AJ225" s="24">
        <v>5.4842448831315949E-4</v>
      </c>
      <c r="AK225" s="11">
        <v>11.078754612573801</v>
      </c>
      <c r="AL225" s="25">
        <v>502.41379009171817</v>
      </c>
      <c r="AM225" s="11">
        <v>1.6024910888534956</v>
      </c>
      <c r="AN225" s="10">
        <v>5.3128048089679879E-2</v>
      </c>
      <c r="AO225" s="11">
        <v>5.4978802990801734</v>
      </c>
      <c r="AP225" s="25">
        <v>538.33631050292263</v>
      </c>
      <c r="AQ225" s="11">
        <v>3.1439158089442425</v>
      </c>
      <c r="AR225" s="12">
        <v>2.878047041909017E-3</v>
      </c>
      <c r="AS225" s="11">
        <v>716.03769659752129</v>
      </c>
      <c r="AT225" s="123">
        <f t="shared" si="47"/>
        <v>2.0607901745878423E-2</v>
      </c>
      <c r="AU225" s="10">
        <v>7.3713238062595972E-4</v>
      </c>
      <c r="AV225" s="11">
        <v>716.04459857979361</v>
      </c>
      <c r="AW225" s="13">
        <v>1.8575748662871792E-3</v>
      </c>
      <c r="AX225" s="11">
        <v>3.1439158089442425</v>
      </c>
      <c r="AY225" s="124">
        <f t="shared" si="49"/>
        <v>5.8400589884177505E-5</v>
      </c>
      <c r="AZ225" s="17">
        <v>4.3906703788840814E-3</v>
      </c>
      <c r="BA225" s="208">
        <v>12.71</v>
      </c>
      <c r="BB225" s="209">
        <v>0.45</v>
      </c>
      <c r="BC225" s="25">
        <v>503.16320496422372</v>
      </c>
      <c r="BD225" s="11">
        <v>1.7513473058180355</v>
      </c>
      <c r="BE225" s="10">
        <v>5.1959650099724766E-2</v>
      </c>
      <c r="BF225" s="11">
        <v>5.5175819995253228</v>
      </c>
      <c r="BG225" s="10">
        <v>1.4238315689756059E-2</v>
      </c>
      <c r="BH225" s="11">
        <v>5.9164689871974829</v>
      </c>
      <c r="BI225" s="63">
        <v>1.9874267238422227E-3</v>
      </c>
      <c r="BJ225" s="11">
        <v>1.7513473058180355</v>
      </c>
      <c r="BL225" s="13">
        <f t="shared" si="50"/>
        <v>1.9733025929200565E-3</v>
      </c>
      <c r="BM225" s="63">
        <f t="shared" si="51"/>
        <v>3.2413466370728727E-5</v>
      </c>
      <c r="BN225" s="12">
        <v>2.878047041909017E-3</v>
      </c>
      <c r="BO225" s="3">
        <v>2.0607901745878423E-2</v>
      </c>
      <c r="BP225" s="3">
        <v>0.83599999999999997</v>
      </c>
      <c r="BQ225" s="6">
        <v>0</v>
      </c>
      <c r="BR225" s="3">
        <v>9.9041574920122569E-2</v>
      </c>
    </row>
    <row r="226" spans="1:150" s="3" customFormat="1" ht="14.1" customHeight="1">
      <c r="A226" s="174" t="s">
        <v>103</v>
      </c>
      <c r="B226" s="8">
        <v>4.6950500044252346E-3</v>
      </c>
      <c r="C226" s="26">
        <v>30.186503706881695</v>
      </c>
      <c r="D226" s="10">
        <v>4.8789217336359582E-2</v>
      </c>
      <c r="E226" s="11">
        <v>5.3930629269710852</v>
      </c>
      <c r="F226" s="12">
        <v>0.16096024263298414</v>
      </c>
      <c r="G226" s="11">
        <v>5.7306146431079563</v>
      </c>
      <c r="H226" s="13">
        <v>5.1757497771138658E-3</v>
      </c>
      <c r="I226" s="11">
        <v>2.6717761569478053</v>
      </c>
      <c r="J226" s="15">
        <v>0.3163300700848663</v>
      </c>
      <c r="K226" s="16">
        <v>423.51166822108001</v>
      </c>
      <c r="L226" s="16">
        <v>213.44935836793812</v>
      </c>
      <c r="M226" s="14">
        <v>1.6930499205469027E-4</v>
      </c>
      <c r="N226" s="17">
        <v>0.71958142492387667</v>
      </c>
      <c r="O226" s="18">
        <v>0.11255596989580617</v>
      </c>
      <c r="P226" s="12">
        <v>0.52063072576073399</v>
      </c>
      <c r="Q226" s="19">
        <v>0.210682477356815</v>
      </c>
      <c r="R226" s="136">
        <f t="shared" si="48"/>
        <v>0.14875163593163829</v>
      </c>
      <c r="S226" s="20">
        <v>11.658690550712986</v>
      </c>
      <c r="T226" s="21">
        <v>0.37739050202090635</v>
      </c>
      <c r="U226" s="244">
        <v>12.831745319414312</v>
      </c>
      <c r="V226" s="245">
        <v>0.18931585547108973</v>
      </c>
      <c r="W226" s="256">
        <v>12.73826990637062</v>
      </c>
      <c r="X226" s="258">
        <v>0.18808878275941879</v>
      </c>
      <c r="Y226" s="20">
        <v>12.812079818901093</v>
      </c>
      <c r="Z226" s="21">
        <v>0.20975516980655565</v>
      </c>
      <c r="AA226" s="20" t="e">
        <v>#NUM!</v>
      </c>
      <c r="AB226" s="21" t="e">
        <v>#NUM!</v>
      </c>
      <c r="AC226" s="20">
        <v>-1.5624328342636682</v>
      </c>
      <c r="AD226" s="21">
        <v>-4.2159066974176573</v>
      </c>
      <c r="AE226" s="20">
        <v>11.892427357150325</v>
      </c>
      <c r="AF226" s="21">
        <v>0.88066829929591006</v>
      </c>
      <c r="AG226" s="20">
        <v>233.86555491764642</v>
      </c>
      <c r="AH226" s="21">
        <v>123.07193181127637</v>
      </c>
      <c r="AI226" s="23" t="e">
        <v>#NUM!</v>
      </c>
      <c r="AJ226" s="24">
        <v>5.8855097169163706E-4</v>
      </c>
      <c r="AK226" s="11">
        <v>7.4074651129155278</v>
      </c>
      <c r="AL226" s="25">
        <v>503.96760205989631</v>
      </c>
      <c r="AM226" s="11">
        <v>1.4393060305619179</v>
      </c>
      <c r="AN226" s="10">
        <v>4.8789217336359582E-2</v>
      </c>
      <c r="AO226" s="11">
        <v>5.3930629269710852</v>
      </c>
      <c r="AP226" s="25">
        <v>552.427956290201</v>
      </c>
      <c r="AQ226" s="11">
        <v>3.2399167716580388</v>
      </c>
      <c r="AR226" s="12">
        <v>2.6948826758237388E-2</v>
      </c>
      <c r="AS226" s="11">
        <v>28.873624906906617</v>
      </c>
      <c r="AT226" s="123">
        <f t="shared" si="47"/>
        <v>7.7811031549855454E-3</v>
      </c>
      <c r="AU226" s="10">
        <v>6.7261335910267358E-3</v>
      </c>
      <c r="AV226" s="11">
        <v>29.054832230663614</v>
      </c>
      <c r="AW226" s="13">
        <v>1.8101907925070337E-3</v>
      </c>
      <c r="AX226" s="11">
        <v>3.2399167716580388</v>
      </c>
      <c r="AY226" s="124">
        <f t="shared" si="49"/>
        <v>5.8648675085444948E-5</v>
      </c>
      <c r="AZ226" s="17">
        <v>0.11151042779860647</v>
      </c>
      <c r="BA226" s="208">
        <v>12.73</v>
      </c>
      <c r="BB226" s="209">
        <v>0.4</v>
      </c>
      <c r="BC226" s="25">
        <v>502.65143171165892</v>
      </c>
      <c r="BD226" s="11">
        <v>1.6387946631656798</v>
      </c>
      <c r="BE226" s="10">
        <v>5.0846242495463101E-2</v>
      </c>
      <c r="BF226" s="11">
        <v>5.3324557838832902</v>
      </c>
      <c r="BG226" s="10">
        <v>1.3947398680237045E-2</v>
      </c>
      <c r="BH226" s="11">
        <v>5.7843850671592367</v>
      </c>
      <c r="BI226" s="63">
        <v>1.9894502172106421E-3</v>
      </c>
      <c r="BJ226" s="11">
        <v>1.6387946631656798</v>
      </c>
      <c r="BL226" s="13">
        <f t="shared" si="50"/>
        <v>1.9781168043022657E-3</v>
      </c>
      <c r="BM226" s="63">
        <f t="shared" si="51"/>
        <v>2.9179747444985082E-5</v>
      </c>
      <c r="BN226" s="12">
        <v>2.6948826758237388E-2</v>
      </c>
      <c r="BO226" s="3">
        <v>7.7811031549855454E-3</v>
      </c>
      <c r="BP226" s="3">
        <v>0.83599999999999997</v>
      </c>
      <c r="BQ226" s="6">
        <v>0</v>
      </c>
      <c r="BR226" s="3">
        <v>0.14875163593163829</v>
      </c>
    </row>
    <row r="227" spans="1:150" s="3" customFormat="1" ht="14.1" customHeight="1">
      <c r="A227" s="174" t="s">
        <v>104</v>
      </c>
      <c r="B227" s="8">
        <v>-6.9068647417582809E-4</v>
      </c>
      <c r="C227" s="26">
        <v>100.01726510123893</v>
      </c>
      <c r="D227" s="10">
        <v>4.8343287529210216E-2</v>
      </c>
      <c r="E227" s="11">
        <v>6.9587477703582259</v>
      </c>
      <c r="F227" s="12">
        <v>0.13030537572292678</v>
      </c>
      <c r="G227" s="11">
        <v>8.0698981789388373</v>
      </c>
      <c r="H227" s="13">
        <v>5.1053946787641994E-3</v>
      </c>
      <c r="I227" s="11">
        <v>5.4529396289110421</v>
      </c>
      <c r="J227" s="15">
        <v>0.25898762297811112</v>
      </c>
      <c r="K227" s="16">
        <v>276.26724121988002</v>
      </c>
      <c r="L227" s="16">
        <v>93.93561362269709</v>
      </c>
      <c r="M227" s="14">
        <v>1.3861853391094724E-4</v>
      </c>
      <c r="N227" s="17">
        <v>0.4830332415585008</v>
      </c>
      <c r="O227" s="18">
        <v>6.1101371098935792E-2</v>
      </c>
      <c r="P227" s="12">
        <v>0.351237766894758</v>
      </c>
      <c r="Q227" s="19">
        <v>0.30411298287542099</v>
      </c>
      <c r="R227" s="136">
        <f t="shared" si="48"/>
        <v>0.10035364768421658</v>
      </c>
      <c r="S227" s="20">
        <v>13.311251843359512</v>
      </c>
      <c r="T227" s="21">
        <v>0.41865156823380356</v>
      </c>
      <c r="U227" s="244">
        <v>13.017649516576588</v>
      </c>
      <c r="V227" s="245">
        <v>0.40341183443549444</v>
      </c>
      <c r="W227" s="256">
        <v>13.107837783283351</v>
      </c>
      <c r="X227" s="258">
        <v>0.38122908819759121</v>
      </c>
      <c r="Y227" s="20">
        <v>13.018492196184184</v>
      </c>
      <c r="Z227" s="21">
        <v>0.40659386522850399</v>
      </c>
      <c r="AA227" s="20">
        <v>544.19717797535225</v>
      </c>
      <c r="AB227" s="21">
        <v>391.40914875541938</v>
      </c>
      <c r="AC227" s="20">
        <v>18.424891660188898</v>
      </c>
      <c r="AD227" s="21">
        <v>3.5045411671184747</v>
      </c>
      <c r="AE227" s="20">
        <v>14.668566601690488</v>
      </c>
      <c r="AF227" s="21">
        <v>1.6275102429648323</v>
      </c>
      <c r="AG227" s="20">
        <v>-295.79866931767441</v>
      </c>
      <c r="AH227" s="21">
        <v>213.50947618875696</v>
      </c>
      <c r="AI227" s="23">
        <v>97.653336236501204</v>
      </c>
      <c r="AJ227" s="24">
        <v>7.2599073641521628E-4</v>
      </c>
      <c r="AK227" s="11">
        <v>11.099250001307999</v>
      </c>
      <c r="AL227" s="25">
        <v>490.02620750402929</v>
      </c>
      <c r="AM227" s="11">
        <v>2.8789626064160734</v>
      </c>
      <c r="AN227" s="10">
        <v>4.8343287529210216E-2</v>
      </c>
      <c r="AO227" s="11">
        <v>6.9587477703582259</v>
      </c>
      <c r="AP227" s="25">
        <v>483.78326264965921</v>
      </c>
      <c r="AQ227" s="11">
        <v>3.1483436749221081</v>
      </c>
      <c r="AR227" s="12">
        <v>5.83838757141939E-2</v>
      </c>
      <c r="AS227" s="11">
        <v>17.908857862139968</v>
      </c>
      <c r="AT227" s="123">
        <f t="shared" si="47"/>
        <v>1.0455885316063443E-2</v>
      </c>
      <c r="AU227" s="10">
        <v>1.6639618202960841E-2</v>
      </c>
      <c r="AV227" s="11">
        <v>18.183488604273784</v>
      </c>
      <c r="AW227" s="13">
        <v>2.0670413327717146E-3</v>
      </c>
      <c r="AX227" s="11">
        <v>3.1483436749221081</v>
      </c>
      <c r="AY227" s="124">
        <f t="shared" si="49"/>
        <v>6.507756505834392E-5</v>
      </c>
      <c r="AZ227" s="17">
        <v>0.17314299491364557</v>
      </c>
      <c r="BA227" s="208">
        <v>13.01</v>
      </c>
      <c r="BB227" s="209">
        <v>0.81</v>
      </c>
      <c r="BC227" s="25">
        <v>494.67380936768205</v>
      </c>
      <c r="BD227" s="11">
        <v>3.1263571397973497</v>
      </c>
      <c r="BE227" s="10">
        <v>4.0868504802587961E-2</v>
      </c>
      <c r="BF227" s="11">
        <v>8.3606199129398817</v>
      </c>
      <c r="BG227" s="10">
        <v>1.1391242745161128E-2</v>
      </c>
      <c r="BH227" s="11">
        <v>8.906859897570147</v>
      </c>
      <c r="BI227" s="63">
        <v>2.0215341525322561E-3</v>
      </c>
      <c r="BJ227" s="11">
        <v>3.1263571397973497</v>
      </c>
      <c r="BL227" s="13">
        <f t="shared" si="50"/>
        <v>2.0355651064762892E-3</v>
      </c>
      <c r="BM227" s="63">
        <f t="shared" si="51"/>
        <v>5.9144064883831504E-5</v>
      </c>
      <c r="BN227" s="12">
        <v>5.83838757141939E-2</v>
      </c>
      <c r="BO227" s="3">
        <v>1.0455885316063443E-2</v>
      </c>
      <c r="BP227" s="3">
        <v>0.83599999999999997</v>
      </c>
      <c r="BQ227" s="6">
        <v>0</v>
      </c>
      <c r="BR227" s="3">
        <v>0.10035364768421658</v>
      </c>
    </row>
    <row r="228" spans="1:150" s="3" customFormat="1" ht="14.1" customHeight="1">
      <c r="A228" s="174" t="s">
        <v>105</v>
      </c>
      <c r="B228" s="8">
        <v>1.2219724588283787E-11</v>
      </c>
      <c r="C228" s="9">
        <v>9999</v>
      </c>
      <c r="D228" s="10">
        <v>5.1069846742462788E-2</v>
      </c>
      <c r="E228" s="11">
        <v>5.8051826554799373</v>
      </c>
      <c r="F228" s="12">
        <v>0.12750145593370357</v>
      </c>
      <c r="G228" s="11">
        <v>7.1817277476023236</v>
      </c>
      <c r="H228" s="13">
        <v>5.5430406920118748E-3</v>
      </c>
      <c r="I228" s="11">
        <v>3.6885000341650458</v>
      </c>
      <c r="J228" s="15">
        <v>0.60493160492004416</v>
      </c>
      <c r="K228" s="16">
        <v>329.08639182029901</v>
      </c>
      <c r="L228" s="16">
        <v>113.96516527279864</v>
      </c>
      <c r="M228" s="14">
        <v>3.2376957432722685E-4</v>
      </c>
      <c r="N228" s="17">
        <v>0.5597357993013683</v>
      </c>
      <c r="O228" s="18">
        <v>6.539187358346342E-2</v>
      </c>
      <c r="P228" s="12">
        <v>0.35773589748155399</v>
      </c>
      <c r="Q228" s="19">
        <v>0.27236325474814399</v>
      </c>
      <c r="R228" s="136">
        <f t="shared" si="48"/>
        <v>0.10221025642330114</v>
      </c>
      <c r="S228" s="20">
        <v>12.829246227266902</v>
      </c>
      <c r="T228" s="21">
        <v>0.31955606656808727</v>
      </c>
      <c r="U228" s="244">
        <v>12.784669050716639</v>
      </c>
      <c r="V228" s="245">
        <v>0.31474648480224515</v>
      </c>
      <c r="W228" s="256">
        <v>12.751714773067208</v>
      </c>
      <c r="X228" s="258">
        <v>0.32134630323737123</v>
      </c>
      <c r="Y228" s="20">
        <v>12.740719870052409</v>
      </c>
      <c r="Z228" s="21">
        <v>0.34415500280086381</v>
      </c>
      <c r="AA228" s="20">
        <v>243.98370214954318</v>
      </c>
      <c r="AB228" s="21">
        <v>133.73689537794158</v>
      </c>
      <c r="AC228" s="20">
        <v>14.345901496006405</v>
      </c>
      <c r="AD228" s="21">
        <v>1.090920529885925</v>
      </c>
      <c r="AE228" s="20">
        <v>12.940087883089936</v>
      </c>
      <c r="AF228" s="21">
        <v>1.3183522415990483</v>
      </c>
      <c r="AG228" s="20">
        <v>-23.09012371463168</v>
      </c>
      <c r="AH228" s="21">
        <v>160.0261228555959</v>
      </c>
      <c r="AI228" s="23">
        <v>94.835502824571961</v>
      </c>
      <c r="AJ228" s="24">
        <v>6.4041582672169639E-4</v>
      </c>
      <c r="AK228" s="11">
        <v>10.19138594920301</v>
      </c>
      <c r="AL228" s="25">
        <v>501.97818103315893</v>
      </c>
      <c r="AM228" s="11">
        <v>2.493319923239016</v>
      </c>
      <c r="AN228" s="10">
        <v>5.1069846742462788E-2</v>
      </c>
      <c r="AO228" s="11">
        <v>5.8051826554799373</v>
      </c>
      <c r="AP228" s="25">
        <v>501.97818114776737</v>
      </c>
      <c r="AQ228" s="11">
        <v>2.4933199232400614</v>
      </c>
      <c r="AR228" s="12">
        <v>5.1069846563153443E-2</v>
      </c>
      <c r="AS228" s="11">
        <v>5.8051826772938444</v>
      </c>
      <c r="AT228" s="123">
        <f t="shared" si="47"/>
        <v>2.9646978860047293E-3</v>
      </c>
      <c r="AU228" s="10">
        <v>1.4027522925453182E-2</v>
      </c>
      <c r="AV228" s="11">
        <v>6.3179735799050594</v>
      </c>
      <c r="AW228" s="13">
        <v>1.9921184576459309E-3</v>
      </c>
      <c r="AX228" s="11">
        <v>2.4933199232400614</v>
      </c>
      <c r="AY228" s="124">
        <f t="shared" si="49"/>
        <v>4.9669886399028614E-5</v>
      </c>
      <c r="AZ228" s="17">
        <v>0.39463918164683565</v>
      </c>
      <c r="BA228" s="208">
        <v>12.75</v>
      </c>
      <c r="BB228" s="209">
        <v>0.69</v>
      </c>
      <c r="BC228" s="25">
        <v>505.46954852326445</v>
      </c>
      <c r="BD228" s="11">
        <v>2.7038912481650641</v>
      </c>
      <c r="BE228" s="10">
        <v>4.560746570599046E-2</v>
      </c>
      <c r="BF228" s="11">
        <v>6.6097590323640336</v>
      </c>
      <c r="BG228" s="10">
        <v>1.244062553305828E-2</v>
      </c>
      <c r="BH228" s="11">
        <v>7.0970164313561019</v>
      </c>
      <c r="BI228" s="63">
        <v>1.9783585438954976E-3</v>
      </c>
      <c r="BJ228" s="11">
        <v>2.7038912481650641</v>
      </c>
      <c r="BL228" s="13">
        <f t="shared" si="50"/>
        <v>1.9802067138343649E-3</v>
      </c>
      <c r="BM228" s="63">
        <f t="shared" si="51"/>
        <v>4.9853589128900921E-5</v>
      </c>
      <c r="BN228" s="12">
        <v>5.1069846563153443E-2</v>
      </c>
      <c r="BO228" s="3">
        <v>2.9646978860047293E-3</v>
      </c>
      <c r="BP228" s="3">
        <v>0.83599999999999997</v>
      </c>
      <c r="BQ228" s="6">
        <v>0</v>
      </c>
      <c r="BR228" s="3">
        <v>0.10221025642330114</v>
      </c>
    </row>
    <row r="229" spans="1:150" s="44" customFormat="1" ht="14.1" customHeight="1">
      <c r="A229" s="174" t="s">
        <v>106</v>
      </c>
      <c r="B229" s="27">
        <v>2.7702626363290475E-3</v>
      </c>
      <c r="C229" s="45">
        <v>37.822614507497605</v>
      </c>
      <c r="D229" s="29">
        <v>4.8842659282548599E-2</v>
      </c>
      <c r="E229" s="30">
        <v>5.0412695377626253</v>
      </c>
      <c r="F229" s="31">
        <v>0.1417514095654811</v>
      </c>
      <c r="G229" s="30">
        <v>5.9026529739342779</v>
      </c>
      <c r="H229" s="32">
        <v>5.1438632652311298E-3</v>
      </c>
      <c r="I229" s="30">
        <v>1.744517298058363</v>
      </c>
      <c r="J229" s="34">
        <v>0.32155365379380596</v>
      </c>
      <c r="K229" s="35">
        <v>454.31134272462901</v>
      </c>
      <c r="L229" s="35">
        <v>207.74846921376079</v>
      </c>
      <c r="M229" s="33">
        <v>1.7210948718716012E-4</v>
      </c>
      <c r="N229" s="36">
        <v>0.80996451849868678</v>
      </c>
      <c r="O229" s="37">
        <v>0.1108513453920196</v>
      </c>
      <c r="P229" s="31">
        <v>0.47237246468638699</v>
      </c>
      <c r="Q229" s="38">
        <v>0.46452023109935098</v>
      </c>
      <c r="R229" s="136">
        <f t="shared" si="48"/>
        <v>0.13496356133896772</v>
      </c>
      <c r="S229" s="39">
        <v>12.715323948925459</v>
      </c>
      <c r="T229" s="40">
        <v>0.43368189812803681</v>
      </c>
      <c r="U229" s="244">
        <v>13.460579061138336</v>
      </c>
      <c r="V229" s="245">
        <v>0.36574538025264974</v>
      </c>
      <c r="W229" s="256">
        <v>13.365560004668316</v>
      </c>
      <c r="X229" s="258">
        <v>0.36556809201772011</v>
      </c>
      <c r="Y229" s="39">
        <v>13.470152166900181</v>
      </c>
      <c r="Z229" s="40">
        <v>0.39809857799997578</v>
      </c>
      <c r="AA229" s="39" t="e">
        <v>#NUM!</v>
      </c>
      <c r="AB229" s="40" t="e">
        <v>#NUM!</v>
      </c>
      <c r="AC229" s="39">
        <v>3.1015461917338709</v>
      </c>
      <c r="AD229" s="40">
        <v>3.6086173186807393</v>
      </c>
      <c r="AE229" s="39">
        <v>12.033679616593675</v>
      </c>
      <c r="AF229" s="40">
        <v>0.97175052231410508</v>
      </c>
      <c r="AG229" s="39">
        <v>304.80301416630823</v>
      </c>
      <c r="AH229" s="40">
        <v>116.95475792680561</v>
      </c>
      <c r="AI229" s="41" t="e">
        <v>#NUM!</v>
      </c>
      <c r="AJ229" s="42">
        <v>5.9554356472357739E-4</v>
      </c>
      <c r="AK229" s="30">
        <v>8.0776608298074031</v>
      </c>
      <c r="AL229" s="43">
        <v>480.26618488816769</v>
      </c>
      <c r="AM229" s="30">
        <v>2.7191836262339866</v>
      </c>
      <c r="AN229" s="29">
        <v>4.8842659282548599E-2</v>
      </c>
      <c r="AO229" s="30">
        <v>5.0412695377626253</v>
      </c>
      <c r="AP229" s="43">
        <v>506.48010511167075</v>
      </c>
      <c r="AQ229" s="30">
        <v>3.4140675580197857</v>
      </c>
      <c r="AR229" s="31">
        <v>5.8521336253292977E-3</v>
      </c>
      <c r="AS229" s="30">
        <v>296.35598041231538</v>
      </c>
      <c r="AT229" s="123">
        <f t="shared" si="47"/>
        <v>1.7343147980383413E-2</v>
      </c>
      <c r="AU229" s="29">
        <v>1.5931369783665971E-3</v>
      </c>
      <c r="AV229" s="30">
        <v>296.37564505781404</v>
      </c>
      <c r="AW229" s="32">
        <v>1.9744112155787759E-3</v>
      </c>
      <c r="AX229" s="30">
        <v>3.4140675580197857</v>
      </c>
      <c r="AY229" s="124">
        <f t="shared" si="49"/>
        <v>6.7407732772979082E-5</v>
      </c>
      <c r="AZ229" s="36">
        <v>1.1519393091000453E-2</v>
      </c>
      <c r="BA229" s="210">
        <v>13.37</v>
      </c>
      <c r="BB229" s="211">
        <v>0.8</v>
      </c>
      <c r="BC229" s="43">
        <v>478.07043096413355</v>
      </c>
      <c r="BD229" s="30">
        <v>2.9585014543107935</v>
      </c>
      <c r="BE229" s="29">
        <v>5.2443670295143942E-2</v>
      </c>
      <c r="BF229" s="30">
        <v>5.1325692524782243</v>
      </c>
      <c r="BG229" s="29">
        <v>1.5125246808742571E-2</v>
      </c>
      <c r="BH229" s="30">
        <v>5.6530610355427546</v>
      </c>
      <c r="BI229" s="90">
        <v>2.0917420012429577E-3</v>
      </c>
      <c r="BJ229" s="30">
        <v>2.9585014543107935</v>
      </c>
      <c r="BK229" s="3"/>
      <c r="BL229" s="13">
        <f t="shared" si="50"/>
        <v>2.0756292608650195E-3</v>
      </c>
      <c r="BM229" s="63">
        <f t="shared" si="51"/>
        <v>5.6714341475139207E-5</v>
      </c>
      <c r="BN229" s="31">
        <v>5.8521336253292977E-3</v>
      </c>
      <c r="BO229" s="3">
        <v>1.7343147980383413E-2</v>
      </c>
      <c r="BP229" s="3">
        <v>0.83599999999999997</v>
      </c>
      <c r="BQ229" s="6">
        <v>0</v>
      </c>
      <c r="BR229" s="3">
        <v>0.13496356133896772</v>
      </c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</row>
    <row r="230" spans="1:150" s="3" customFormat="1" ht="14.1" customHeight="1">
      <c r="A230" s="174" t="s">
        <v>107</v>
      </c>
      <c r="B230" s="8">
        <v>1.0124288782978571E-3</v>
      </c>
      <c r="C230" s="26">
        <v>70.728572968613662</v>
      </c>
      <c r="D230" s="10">
        <v>4.9782729009210311E-2</v>
      </c>
      <c r="E230" s="11">
        <v>5.5689885647203603</v>
      </c>
      <c r="F230" s="12">
        <v>0.16096657128710437</v>
      </c>
      <c r="G230" s="11">
        <v>6.1036769060587615</v>
      </c>
      <c r="H230" s="13">
        <v>5.3354187485546477E-3</v>
      </c>
      <c r="I230" s="11">
        <v>4.5650048563948094</v>
      </c>
      <c r="J230" s="15">
        <v>0.44145021639269916</v>
      </c>
      <c r="K230" s="16">
        <v>369.74046055979801</v>
      </c>
      <c r="L230" s="16">
        <v>184.11245490024885</v>
      </c>
      <c r="M230" s="14">
        <v>2.3627613311516716E-4</v>
      </c>
      <c r="N230" s="17">
        <v>0.64061308789027094</v>
      </c>
      <c r="O230" s="18">
        <v>9.865430846771707E-2</v>
      </c>
      <c r="P230" s="12">
        <v>0.514382887996641</v>
      </c>
      <c r="Q230" s="19">
        <v>0.23086936852186599</v>
      </c>
      <c r="R230" s="136">
        <f t="shared" si="48"/>
        <v>0.1469665394276117</v>
      </c>
      <c r="S230" s="20">
        <v>12.800304735653709</v>
      </c>
      <c r="T230" s="21">
        <v>0.29156333648968419</v>
      </c>
      <c r="U230" s="244">
        <v>13.083002311239326</v>
      </c>
      <c r="V230" s="245">
        <v>0.24237617108220502</v>
      </c>
      <c r="W230" s="256">
        <v>12.989315119452275</v>
      </c>
      <c r="X230" s="258">
        <v>0.24155885077399725</v>
      </c>
      <c r="Y230" s="20">
        <v>13.06724135546208</v>
      </c>
      <c r="Z230" s="21">
        <v>0.26805871582670571</v>
      </c>
      <c r="AA230" s="20">
        <v>-739.49324737200811</v>
      </c>
      <c r="AB230" s="21">
        <v>913.66240230473397</v>
      </c>
      <c r="AC230" s="20">
        <v>9.7006092294609303</v>
      </c>
      <c r="AD230" s="21">
        <v>2.2847322961088512</v>
      </c>
      <c r="AE230" s="20">
        <v>12.084471192805504</v>
      </c>
      <c r="AF230" s="21">
        <v>0.96323229054887427</v>
      </c>
      <c r="AG230" s="20">
        <v>241.34553250748448</v>
      </c>
      <c r="AH230" s="21">
        <v>130.52281939555053</v>
      </c>
      <c r="AI230" s="23">
        <v>101.83395658853398</v>
      </c>
      <c r="AJ230" s="24">
        <v>5.9805797766521174E-4</v>
      </c>
      <c r="AK230" s="11">
        <v>7.9732100159840282</v>
      </c>
      <c r="AL230" s="25">
        <v>493.59743746089629</v>
      </c>
      <c r="AM230" s="11">
        <v>1.8272840286524925</v>
      </c>
      <c r="AN230" s="10">
        <v>4.9782729009210311E-2</v>
      </c>
      <c r="AO230" s="11">
        <v>5.5689885647203603</v>
      </c>
      <c r="AP230" s="25">
        <v>503.11428366854864</v>
      </c>
      <c r="AQ230" s="11">
        <v>2.2800465245683732</v>
      </c>
      <c r="AR230" s="12">
        <v>3.4615334159138131E-2</v>
      </c>
      <c r="AS230" s="11">
        <v>32.626475921218962</v>
      </c>
      <c r="AT230" s="123">
        <f t="shared" si="47"/>
        <v>1.1293763664480684E-2</v>
      </c>
      <c r="AU230" s="10">
        <v>9.4864376321429529E-3</v>
      </c>
      <c r="AV230" s="11">
        <v>32.706047501831783</v>
      </c>
      <c r="AW230" s="13">
        <v>1.9876199751442543E-3</v>
      </c>
      <c r="AX230" s="11">
        <v>2.2800465245683732</v>
      </c>
      <c r="AY230" s="124">
        <f t="shared" si="49"/>
        <v>4.5318660164903336E-5</v>
      </c>
      <c r="AZ230" s="17">
        <v>6.9713300711150547E-2</v>
      </c>
      <c r="BA230" s="208">
        <v>12.99</v>
      </c>
      <c r="BB230" s="209">
        <v>0.54</v>
      </c>
      <c r="BC230" s="25">
        <v>492.82649593650291</v>
      </c>
      <c r="BD230" s="11">
        <v>2.0534593745043579</v>
      </c>
      <c r="BE230" s="10">
        <v>5.1011410680811616E-2</v>
      </c>
      <c r="BF230" s="11">
        <v>5.6629614658540444</v>
      </c>
      <c r="BG230" s="10">
        <v>1.4271662263825429E-2</v>
      </c>
      <c r="BH230" s="11">
        <v>6.1554663970874177</v>
      </c>
      <c r="BI230" s="63">
        <v>2.0291116817892085E-3</v>
      </c>
      <c r="BJ230" s="11">
        <v>2.0534593745043579</v>
      </c>
      <c r="BL230" s="13">
        <f t="shared" si="50"/>
        <v>2.017140728107103E-3</v>
      </c>
      <c r="BM230" s="63">
        <f t="shared" si="51"/>
        <v>3.7475150777899202E-5</v>
      </c>
      <c r="BN230" s="12">
        <v>3.4615334159138131E-2</v>
      </c>
      <c r="BO230" s="3">
        <v>1.1293763664480684E-2</v>
      </c>
      <c r="BP230" s="3">
        <v>0.83599999999999997</v>
      </c>
      <c r="BQ230" s="6">
        <v>0</v>
      </c>
      <c r="BR230" s="3">
        <v>0.1469665394276117</v>
      </c>
    </row>
    <row r="231" spans="1:150" s="3" customFormat="1" ht="14.1" customHeight="1">
      <c r="A231" s="174" t="s">
        <v>108</v>
      </c>
      <c r="B231" s="8">
        <v>2.937796473404029E-3</v>
      </c>
      <c r="C231" s="26">
        <v>37.824196466206963</v>
      </c>
      <c r="D231" s="10">
        <v>4.8259003382662029E-2</v>
      </c>
      <c r="E231" s="11">
        <v>5.1407898049987146</v>
      </c>
      <c r="F231" s="12">
        <v>0.11802964738250414</v>
      </c>
      <c r="G231" s="11">
        <v>6.5345341890619499</v>
      </c>
      <c r="H231" s="13">
        <v>5.1229889384498944E-3</v>
      </c>
      <c r="I231" s="11">
        <v>3.9812167429672307</v>
      </c>
      <c r="J231" s="15">
        <v>0.24942606240282297</v>
      </c>
      <c r="K231" s="16">
        <v>462.01215334055399</v>
      </c>
      <c r="L231" s="16">
        <v>147.25669299422651</v>
      </c>
      <c r="M231" s="14">
        <v>1.3349599980375641E-4</v>
      </c>
      <c r="N231" s="17">
        <v>0.77997540867350512</v>
      </c>
      <c r="O231" s="18">
        <v>8.9117796767091903E-2</v>
      </c>
      <c r="P231" s="12">
        <v>0.329247104785379</v>
      </c>
      <c r="Q231" s="19">
        <v>0.24665718369704701</v>
      </c>
      <c r="R231" s="136">
        <f t="shared" si="48"/>
        <v>9.4070601367251136E-2</v>
      </c>
      <c r="S231" s="20">
        <v>11.992655357957146</v>
      </c>
      <c r="T231" s="21">
        <v>0.37355554836158811</v>
      </c>
      <c r="U231" s="244">
        <v>12.756281444168975</v>
      </c>
      <c r="V231" s="245">
        <v>0.28314461304939598</v>
      </c>
      <c r="W231" s="256">
        <v>12.656864661132939</v>
      </c>
      <c r="X231" s="258">
        <v>0.28265003310098208</v>
      </c>
      <c r="Y231" s="20">
        <v>12.6038685139248</v>
      </c>
      <c r="Z231" s="21">
        <v>0.30010075359994176</v>
      </c>
      <c r="AA231" s="20" t="e">
        <v>#NUM!</v>
      </c>
      <c r="AB231" s="21" t="e">
        <v>#NUM!</v>
      </c>
      <c r="AC231" s="20">
        <v>0.55905070330119355</v>
      </c>
      <c r="AD231" s="21">
        <v>5.1882700720016688</v>
      </c>
      <c r="AE231" s="20">
        <v>13.647948091165979</v>
      </c>
      <c r="AF231" s="21">
        <v>1.2262519445380351</v>
      </c>
      <c r="AG231" s="20">
        <v>-169.78123782115739</v>
      </c>
      <c r="AH231" s="21">
        <v>146.18012445233549</v>
      </c>
      <c r="AI231" s="23" t="e">
        <v>#NUM!</v>
      </c>
      <c r="AJ231" s="24">
        <v>6.7546025241327357E-4</v>
      </c>
      <c r="AK231" s="11">
        <v>8.9879151455885253</v>
      </c>
      <c r="AL231" s="25">
        <v>507.55259972963734</v>
      </c>
      <c r="AM231" s="11">
        <v>2.2124008439183243</v>
      </c>
      <c r="AN231" s="10">
        <v>4.8259003382662029E-2</v>
      </c>
      <c r="AO231" s="11">
        <v>5.1407898049987146</v>
      </c>
      <c r="AP231" s="25">
        <v>537.03033410204603</v>
      </c>
      <c r="AQ231" s="11">
        <v>3.1177676583113358</v>
      </c>
      <c r="AR231" s="12">
        <v>2.4835614098507081E-3</v>
      </c>
      <c r="AS231" s="11">
        <v>745.17492632035407</v>
      </c>
      <c r="AT231" s="123">
        <f t="shared" si="47"/>
        <v>1.8506876905975762E-2</v>
      </c>
      <c r="AU231" s="10">
        <v>6.3764265339459711E-4</v>
      </c>
      <c r="AV231" s="11">
        <v>745.18144856921685</v>
      </c>
      <c r="AW231" s="13">
        <v>1.8620922068993983E-3</v>
      </c>
      <c r="AX231" s="11">
        <v>3.1177676583113358</v>
      </c>
      <c r="AY231" s="124">
        <f t="shared" si="49"/>
        <v>5.8055708594645253E-5</v>
      </c>
      <c r="AZ231" s="17">
        <v>4.1839040200176685E-3</v>
      </c>
      <c r="BA231" s="208">
        <v>12.6</v>
      </c>
      <c r="BB231" s="209">
        <v>0.6</v>
      </c>
      <c r="BC231" s="25">
        <v>510.96330418740047</v>
      </c>
      <c r="BD231" s="11">
        <v>2.3833493949009306</v>
      </c>
      <c r="BE231" s="10">
        <v>4.2962581954193002E-2</v>
      </c>
      <c r="BF231" s="11">
        <v>5.8689326783786688</v>
      </c>
      <c r="BG231" s="10">
        <v>1.1593162857878276E-2</v>
      </c>
      <c r="BH231" s="11">
        <v>6.28069593034669</v>
      </c>
      <c r="BI231" s="63">
        <v>1.9570877043515456E-3</v>
      </c>
      <c r="BJ231" s="11">
        <v>2.3833493949009306</v>
      </c>
      <c r="BL231" s="13">
        <f t="shared" si="50"/>
        <v>1.9654630272041285E-3</v>
      </c>
      <c r="BM231" s="63">
        <f t="shared" si="51"/>
        <v>4.3850127353195489E-5</v>
      </c>
      <c r="BN231" s="12">
        <v>2.4835614098507081E-3</v>
      </c>
      <c r="BO231" s="3">
        <v>1.8506876905975762E-2</v>
      </c>
      <c r="BP231" s="3">
        <v>0.83599999999999997</v>
      </c>
      <c r="BQ231" s="6">
        <v>0</v>
      </c>
      <c r="BR231" s="3">
        <v>9.4070601367251136E-2</v>
      </c>
    </row>
    <row r="232" spans="1:150" s="3" customFormat="1" ht="14.1" customHeight="1">
      <c r="A232" s="174" t="s">
        <v>109</v>
      </c>
      <c r="B232" s="8">
        <v>5.372060716518157E-3</v>
      </c>
      <c r="C232" s="26">
        <v>40.879620461948527</v>
      </c>
      <c r="D232" s="10">
        <v>4.5067601599370267E-2</v>
      </c>
      <c r="E232" s="11">
        <v>7.8332084080813829</v>
      </c>
      <c r="F232" s="12">
        <v>0.1310683005920262</v>
      </c>
      <c r="G232" s="11">
        <v>9.3505447725560309</v>
      </c>
      <c r="H232" s="13">
        <v>5.2486640547969267E-3</v>
      </c>
      <c r="I232" s="11">
        <v>2.3073236570234581</v>
      </c>
      <c r="J232" s="15">
        <v>-0.15580261006685311</v>
      </c>
      <c r="K232" s="16">
        <v>215.85106905520101</v>
      </c>
      <c r="L232" s="16">
        <v>74.577221570080212</v>
      </c>
      <c r="M232" s="14">
        <v>-8.3391226644550893E-5</v>
      </c>
      <c r="N232" s="17">
        <v>0.38013661658656139</v>
      </c>
      <c r="O232" s="18">
        <v>5.1462969685002441E-2</v>
      </c>
      <c r="P232" s="12">
        <v>0.35690474093594299</v>
      </c>
      <c r="Q232" s="19">
        <v>0.34655324344780702</v>
      </c>
      <c r="R232" s="136">
        <f t="shared" si="48"/>
        <v>0.10197278312455514</v>
      </c>
      <c r="S232" s="20">
        <v>11.860411089659468</v>
      </c>
      <c r="T232" s="21">
        <v>0.68562524341753794</v>
      </c>
      <c r="U232" s="244">
        <v>13.301386163992769</v>
      </c>
      <c r="V232" s="245">
        <v>0.47321323966135431</v>
      </c>
      <c r="W232" s="256">
        <v>13.202790475722288</v>
      </c>
      <c r="X232" s="258">
        <v>0.47345243749498106</v>
      </c>
      <c r="Y232" s="20">
        <v>13.065468193280328</v>
      </c>
      <c r="Z232" s="21">
        <v>0.50404043343413085</v>
      </c>
      <c r="AA232" s="20">
        <v>-154.63971389761645</v>
      </c>
      <c r="AB232" s="21">
        <v>230.52328751911105</v>
      </c>
      <c r="AC232" s="20">
        <v>-8.8474396167501954</v>
      </c>
      <c r="AD232" s="21">
        <v>-9.8714503575729875</v>
      </c>
      <c r="AE232" s="20">
        <v>15.561306258918265</v>
      </c>
      <c r="AF232" s="21">
        <v>1.8895052441828757</v>
      </c>
      <c r="AG232" s="20">
        <v>-486.25915737393137</v>
      </c>
      <c r="AH232" s="21">
        <v>254.07659700738955</v>
      </c>
      <c r="AI232" s="23">
        <v>107.76921077734298</v>
      </c>
      <c r="AJ232" s="24">
        <v>7.7019207287087887E-4</v>
      </c>
      <c r="AK232" s="11">
        <v>12.147005315470008</v>
      </c>
      <c r="AL232" s="25">
        <v>488.52160852032512</v>
      </c>
      <c r="AM232" s="11">
        <v>3.5606893291949722</v>
      </c>
      <c r="AN232" s="10">
        <v>4.5067601599370267E-2</v>
      </c>
      <c r="AO232" s="11">
        <v>7.8332084080813829</v>
      </c>
      <c r="AP232" s="25">
        <v>543.02382491831543</v>
      </c>
      <c r="AQ232" s="11">
        <v>5.7861077003029857</v>
      </c>
      <c r="AR232" s="12">
        <v>4.3224941949222925E-2</v>
      </c>
      <c r="AS232" s="11">
        <v>9.2826723687317507</v>
      </c>
      <c r="AT232" s="123">
        <f t="shared" si="47"/>
        <v>4.0124297427208558E-3</v>
      </c>
      <c r="AU232" s="10">
        <v>1.0975310331651415E-2</v>
      </c>
      <c r="AV232" s="11">
        <v>10.93832933425948</v>
      </c>
      <c r="AW232" s="13">
        <v>1.8415398259006876E-3</v>
      </c>
      <c r="AX232" s="11">
        <v>5.7861077003029857</v>
      </c>
      <c r="AY232" s="124">
        <f t="shared" si="49"/>
        <v>1.0655347767058587E-4</v>
      </c>
      <c r="AZ232" s="17">
        <v>0.52897545168808935</v>
      </c>
      <c r="BA232" s="208">
        <v>13.06</v>
      </c>
      <c r="BB232" s="209">
        <v>1.02</v>
      </c>
      <c r="BC232" s="25">
        <v>492.89344702269187</v>
      </c>
      <c r="BD232" s="11">
        <v>3.8617169185065592</v>
      </c>
      <c r="BE232" s="10">
        <v>3.7985307210845858E-2</v>
      </c>
      <c r="BF232" s="11">
        <v>9.570654555686346</v>
      </c>
      <c r="BG232" s="10">
        <v>1.0625854715391065E-2</v>
      </c>
      <c r="BH232" s="11">
        <v>10.194865810402296</v>
      </c>
      <c r="BI232" s="63">
        <v>2.028836061912509E-3</v>
      </c>
      <c r="BJ232" s="11">
        <v>3.8617169185065592</v>
      </c>
      <c r="BL232" s="13">
        <f t="shared" si="50"/>
        <v>2.0503257711892431E-3</v>
      </c>
      <c r="BM232" s="63">
        <f t="shared" si="51"/>
        <v>7.3452165288978577E-5</v>
      </c>
      <c r="BN232" s="12">
        <v>4.3224941949222925E-2</v>
      </c>
      <c r="BO232" s="3">
        <v>4.0124297427208558E-3</v>
      </c>
      <c r="BP232" s="3">
        <v>0.83599999999999997</v>
      </c>
      <c r="BQ232" s="6">
        <v>0</v>
      </c>
      <c r="BR232" s="3">
        <v>0.10197278312455514</v>
      </c>
    </row>
    <row r="233" spans="1:150" s="44" customFormat="1" ht="14.1" customHeight="1">
      <c r="A233" s="175" t="s">
        <v>110</v>
      </c>
      <c r="B233" s="73">
        <v>-8.6000516285948691E-4</v>
      </c>
      <c r="C233" s="74">
        <v>70.725879102990334</v>
      </c>
      <c r="D233" s="75">
        <v>5.011485894021922E-2</v>
      </c>
      <c r="E233" s="76">
        <v>5.5117093252026867</v>
      </c>
      <c r="F233" s="77">
        <v>0.18757684522842413</v>
      </c>
      <c r="G233" s="76">
        <v>5.6524265059372842</v>
      </c>
      <c r="H233" s="78">
        <v>5.2110030814289951E-3</v>
      </c>
      <c r="I233" s="76">
        <v>4.3553682887132741</v>
      </c>
      <c r="J233" s="80">
        <v>0.48456666384576336</v>
      </c>
      <c r="K233" s="81">
        <v>457.16203861924902</v>
      </c>
      <c r="L233" s="81">
        <v>234.43669233661839</v>
      </c>
      <c r="M233" s="79">
        <v>2.5934398893743925E-4</v>
      </c>
      <c r="N233" s="82">
        <v>0.76525081049888</v>
      </c>
      <c r="O233" s="83">
        <v>0.13786935027170061</v>
      </c>
      <c r="P233" s="77">
        <v>0.52973143595901795</v>
      </c>
      <c r="Q233" s="93">
        <v>1.7959613532992</v>
      </c>
      <c r="R233" s="137">
        <f t="shared" si="48"/>
        <v>0.15135183884543371</v>
      </c>
      <c r="S233" s="84">
        <v>12.813258599404241</v>
      </c>
      <c r="T233" s="85">
        <v>0.26533648304368412</v>
      </c>
      <c r="U233" s="246">
        <v>12.395907216325693</v>
      </c>
      <c r="V233" s="247">
        <v>0.25847552860006678</v>
      </c>
      <c r="W233" s="259">
        <v>12.549773045506075</v>
      </c>
      <c r="X233" s="260">
        <v>0.22326151613482695</v>
      </c>
      <c r="Y233" s="84">
        <v>12.486393372011213</v>
      </c>
      <c r="Z233" s="85">
        <v>0.25150353554498583</v>
      </c>
      <c r="AA233" s="84">
        <v>692.96358801723648</v>
      </c>
      <c r="AB233" s="85">
        <v>309.22972209551853</v>
      </c>
      <c r="AC233" s="84">
        <v>16.488555941362641</v>
      </c>
      <c r="AD233" s="85">
        <v>2.0275400259292891</v>
      </c>
      <c r="AE233" s="84">
        <v>13.26246496275539</v>
      </c>
      <c r="AF233" s="85">
        <v>0.98205355931609406</v>
      </c>
      <c r="AG233" s="84">
        <v>-210.32901155024675</v>
      </c>
      <c r="AH233" s="85">
        <v>190.25289378178195</v>
      </c>
      <c r="AI233" s="86">
        <v>98.246808624434109</v>
      </c>
      <c r="AJ233" s="87">
        <v>6.5637577439536798E-4</v>
      </c>
      <c r="AK233" s="76">
        <v>7.4071885555553596</v>
      </c>
      <c r="AL233" s="88">
        <v>510.68131115411092</v>
      </c>
      <c r="AM233" s="76">
        <v>1.745192991817422</v>
      </c>
      <c r="AN233" s="75">
        <v>5.011485894021922E-2</v>
      </c>
      <c r="AO233" s="76">
        <v>5.5117093252026867</v>
      </c>
      <c r="AP233" s="88">
        <v>502.60514335318226</v>
      </c>
      <c r="AQ233" s="76">
        <v>2.072854982710429</v>
      </c>
      <c r="AR233" s="77">
        <v>6.2549901383656278E-2</v>
      </c>
      <c r="AS233" s="76">
        <v>14.504532102052428</v>
      </c>
      <c r="AT233" s="123">
        <f t="shared" si="47"/>
        <v>9.0725705259945607E-3</v>
      </c>
      <c r="AU233" s="75">
        <v>1.7159355642960755E-2</v>
      </c>
      <c r="AV233" s="76">
        <v>14.651900193449888</v>
      </c>
      <c r="AW233" s="78">
        <v>1.9896334393404661E-3</v>
      </c>
      <c r="AX233" s="76">
        <v>2.072854982710429</v>
      </c>
      <c r="AY233" s="124">
        <f t="shared" si="49"/>
        <v>4.1242215885041732E-5</v>
      </c>
      <c r="AZ233" s="82">
        <v>0.14147345773192585</v>
      </c>
      <c r="BA233" s="214">
        <v>12.48</v>
      </c>
      <c r="BB233" s="215">
        <v>0.5</v>
      </c>
      <c r="BC233" s="88">
        <v>515.77527705661214</v>
      </c>
      <c r="BD233" s="76">
        <v>2.0161721786764266</v>
      </c>
      <c r="BE233" s="75">
        <v>4.2271574381949048E-2</v>
      </c>
      <c r="BF233" s="76">
        <v>7.577697676013055</v>
      </c>
      <c r="BG233" s="75">
        <v>1.1300279278689431E-2</v>
      </c>
      <c r="BH233" s="76">
        <v>8.1494429019044432</v>
      </c>
      <c r="BI233" s="89">
        <v>1.9388288746733373E-3</v>
      </c>
      <c r="BJ233" s="76">
        <v>2.0161721786764266</v>
      </c>
      <c r="BK233" s="3"/>
      <c r="BL233" s="13">
        <f t="shared" si="50"/>
        <v>1.9488167580865579E-3</v>
      </c>
      <c r="BM233" s="63">
        <f t="shared" si="51"/>
        <v>3.4636475038318792E-5</v>
      </c>
      <c r="BN233" s="77">
        <v>6.2549901383656278E-2</v>
      </c>
      <c r="BO233" s="3">
        <v>9.0725705259945607E-3</v>
      </c>
      <c r="BP233" s="3">
        <v>0.83599999999999997</v>
      </c>
      <c r="BQ233" s="6">
        <v>0</v>
      </c>
      <c r="BR233" s="3">
        <v>0.15135183884543371</v>
      </c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  <c r="DI233" s="3"/>
      <c r="DJ233" s="3"/>
      <c r="DK233" s="3"/>
      <c r="DL233" s="3"/>
      <c r="DM233" s="3"/>
      <c r="DN233" s="3"/>
      <c r="DO233" s="3"/>
      <c r="DP233" s="3"/>
      <c r="DQ233" s="3"/>
      <c r="DR233" s="3"/>
      <c r="DS233" s="3"/>
      <c r="DT233" s="3"/>
      <c r="DU233" s="3"/>
      <c r="DV233" s="3"/>
      <c r="DW233" s="3"/>
      <c r="DX233" s="3"/>
      <c r="DY233" s="3"/>
      <c r="DZ233" s="3"/>
      <c r="EA233" s="3"/>
      <c r="EB233" s="3"/>
      <c r="EC233" s="3"/>
      <c r="ED233" s="3"/>
      <c r="EE233" s="3"/>
      <c r="EF233" s="3"/>
      <c r="EG233" s="3"/>
      <c r="EH233" s="3"/>
      <c r="EI233" s="3"/>
      <c r="EJ233" s="3"/>
      <c r="EK233" s="3"/>
      <c r="EL233" s="3"/>
      <c r="EM233" s="3"/>
      <c r="EN233" s="3"/>
      <c r="EO233" s="3"/>
      <c r="EP233" s="3"/>
      <c r="EQ233" s="3"/>
      <c r="ER233" s="3"/>
      <c r="ES233" s="3"/>
      <c r="ET233" s="3"/>
    </row>
    <row r="234" spans="1:150" s="3" customFormat="1" ht="14.1" customHeight="1">
      <c r="A234" s="176"/>
      <c r="Q234" s="148" t="s">
        <v>395</v>
      </c>
      <c r="R234" s="242">
        <f>MEDIAN(R218:R233)</f>
        <v>0.10209151977392814</v>
      </c>
      <c r="T234" s="5"/>
      <c r="U234" s="242">
        <f>MEDIAN(U218:U233)</f>
        <v>12.968853297772226</v>
      </c>
      <c r="V234" s="243"/>
      <c r="W234" s="149">
        <f>MEDIAN(W218:W233)</f>
        <v>12.870461170310868</v>
      </c>
      <c r="X234" s="163"/>
      <c r="Y234" s="150"/>
      <c r="Z234" s="150"/>
      <c r="AA234" s="150"/>
      <c r="AB234" s="150"/>
      <c r="AC234" s="150"/>
      <c r="AD234" s="150"/>
      <c r="AE234" s="150"/>
      <c r="AF234" s="150"/>
      <c r="AG234" s="150"/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1"/>
      <c r="AU234" s="150"/>
      <c r="AV234" s="150"/>
      <c r="AW234" s="150"/>
      <c r="AX234" s="150"/>
      <c r="AY234" s="150"/>
      <c r="AZ234" s="150"/>
      <c r="BA234" s="165"/>
      <c r="BB234" s="200"/>
      <c r="BQ234" s="6"/>
    </row>
    <row r="235" spans="1:150" s="3" customFormat="1" ht="14.1" customHeight="1">
      <c r="A235" s="176"/>
      <c r="P235" s="148"/>
      <c r="R235" s="187"/>
      <c r="S235" s="176"/>
      <c r="T235" s="164"/>
      <c r="U235" s="187"/>
      <c r="V235" s="188"/>
      <c r="W235" s="187"/>
      <c r="X235" s="189"/>
      <c r="Y235" s="150"/>
      <c r="Z235" s="150"/>
      <c r="AA235" s="150"/>
      <c r="AB235" s="150"/>
      <c r="AC235" s="150"/>
      <c r="AD235" s="150"/>
      <c r="AE235" s="150"/>
      <c r="AF235" s="150"/>
      <c r="AG235" s="150"/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1"/>
      <c r="AU235" s="150"/>
      <c r="AV235" s="150"/>
      <c r="AW235" s="150"/>
      <c r="AX235" s="150"/>
      <c r="AY235" s="150"/>
      <c r="AZ235" s="150"/>
      <c r="BA235" s="165"/>
      <c r="BB235" s="200"/>
      <c r="BQ235" s="6"/>
    </row>
    <row r="236" spans="1:150" s="3" customFormat="1" ht="14.1" customHeight="1">
      <c r="A236" s="169" t="s">
        <v>365</v>
      </c>
      <c r="P236" s="144" t="s">
        <v>396</v>
      </c>
      <c r="Q236" s="145"/>
      <c r="R236" s="147">
        <v>3.5517241379310347</v>
      </c>
      <c r="T236" s="4"/>
      <c r="U236" s="185"/>
      <c r="V236" s="185"/>
      <c r="W236" s="164"/>
      <c r="X236" s="131"/>
      <c r="Y236" s="5"/>
      <c r="Z236" s="4"/>
      <c r="AA236" s="5"/>
      <c r="AB236" s="4"/>
      <c r="AC236" s="5"/>
      <c r="AD236" s="4"/>
      <c r="AE236" s="5"/>
      <c r="AF236" s="4"/>
      <c r="AG236" s="5"/>
      <c r="AH236" s="4"/>
      <c r="AI236" s="5"/>
      <c r="AT236" s="123"/>
      <c r="BA236" s="202"/>
      <c r="BB236" s="203"/>
      <c r="BK236" s="6"/>
      <c r="BP236" s="6"/>
      <c r="BQ236" s="6"/>
    </row>
    <row r="237" spans="1:150" s="6" customFormat="1" ht="57.95" customHeight="1">
      <c r="A237" s="170" t="s">
        <v>0</v>
      </c>
      <c r="B237" s="7" t="s">
        <v>1</v>
      </c>
      <c r="C237" s="112" t="s">
        <v>2</v>
      </c>
      <c r="D237" s="111" t="s">
        <v>3</v>
      </c>
      <c r="E237" s="112" t="s">
        <v>2</v>
      </c>
      <c r="F237" s="111" t="s">
        <v>4</v>
      </c>
      <c r="G237" s="112" t="s">
        <v>2</v>
      </c>
      <c r="H237" s="111" t="s">
        <v>5</v>
      </c>
      <c r="I237" s="112" t="s">
        <v>2</v>
      </c>
      <c r="J237" s="115" t="s">
        <v>374</v>
      </c>
      <c r="K237" s="112" t="s">
        <v>7</v>
      </c>
      <c r="L237" s="112" t="s">
        <v>8</v>
      </c>
      <c r="M237" s="112" t="s">
        <v>6</v>
      </c>
      <c r="N237" s="112" t="s">
        <v>375</v>
      </c>
      <c r="O237" s="112" t="s">
        <v>376</v>
      </c>
      <c r="P237" s="111" t="s">
        <v>9</v>
      </c>
      <c r="Q237" s="273" t="s">
        <v>2</v>
      </c>
      <c r="R237" s="143" t="s">
        <v>397</v>
      </c>
      <c r="S237" s="133" t="s">
        <v>10</v>
      </c>
      <c r="T237" s="193" t="s">
        <v>399</v>
      </c>
      <c r="U237" s="125" t="s">
        <v>398</v>
      </c>
      <c r="V237" s="234" t="s">
        <v>399</v>
      </c>
      <c r="W237" s="128" t="s">
        <v>11</v>
      </c>
      <c r="X237" s="128" t="s">
        <v>399</v>
      </c>
      <c r="Y237" s="275" t="s">
        <v>12</v>
      </c>
      <c r="Z237" s="276"/>
      <c r="AA237" s="275" t="s">
        <v>13</v>
      </c>
      <c r="AB237" s="276"/>
      <c r="AC237" s="275" t="s">
        <v>14</v>
      </c>
      <c r="AD237" s="276"/>
      <c r="AE237" s="275" t="s">
        <v>15</v>
      </c>
      <c r="AF237" s="276"/>
      <c r="AG237" s="275" t="s">
        <v>16</v>
      </c>
      <c r="AH237" s="276"/>
      <c r="AI237" s="112" t="s">
        <v>17</v>
      </c>
      <c r="AJ237" s="111" t="s">
        <v>377</v>
      </c>
      <c r="AK237" s="112" t="s">
        <v>2</v>
      </c>
      <c r="AL237" s="111" t="s">
        <v>18</v>
      </c>
      <c r="AM237" s="112" t="s">
        <v>2</v>
      </c>
      <c r="AN237" s="111" t="s">
        <v>19</v>
      </c>
      <c r="AO237" s="112" t="s">
        <v>2</v>
      </c>
      <c r="AP237" s="111" t="s">
        <v>378</v>
      </c>
      <c r="AQ237" s="112" t="s">
        <v>2</v>
      </c>
      <c r="AR237" s="111" t="s">
        <v>379</v>
      </c>
      <c r="AS237" s="112" t="s">
        <v>2</v>
      </c>
      <c r="AT237" s="123"/>
      <c r="AU237" s="111" t="s">
        <v>380</v>
      </c>
      <c r="AV237" s="112" t="s">
        <v>2</v>
      </c>
      <c r="AW237" s="111" t="s">
        <v>381</v>
      </c>
      <c r="AX237" s="112" t="s">
        <v>2</v>
      </c>
      <c r="AY237" s="112"/>
      <c r="AZ237" s="112" t="s">
        <v>20</v>
      </c>
      <c r="BA237" s="277" t="s">
        <v>400</v>
      </c>
      <c r="BB237" s="278"/>
      <c r="BC237" s="111" t="s">
        <v>382</v>
      </c>
      <c r="BD237" s="112" t="s">
        <v>2</v>
      </c>
      <c r="BE237" s="111" t="s">
        <v>383</v>
      </c>
      <c r="BF237" s="112" t="s">
        <v>2</v>
      </c>
      <c r="BG237" s="111" t="s">
        <v>384</v>
      </c>
      <c r="BH237" s="112" t="s">
        <v>2</v>
      </c>
      <c r="BI237" s="111" t="s">
        <v>385</v>
      </c>
      <c r="BJ237" s="112" t="s">
        <v>2</v>
      </c>
      <c r="BL237" s="111" t="s">
        <v>393</v>
      </c>
      <c r="BN237" s="111" t="s">
        <v>379</v>
      </c>
      <c r="BP237" s="3"/>
      <c r="BR237" s="6">
        <v>3.5517241379310347</v>
      </c>
    </row>
    <row r="238" spans="1:150" s="3" customFormat="1" ht="14.1" customHeight="1">
      <c r="A238" s="174" t="s">
        <v>127</v>
      </c>
      <c r="B238" s="8">
        <v>-2.4570455744699067E-12</v>
      </c>
      <c r="C238" s="9">
        <v>9999</v>
      </c>
      <c r="D238" s="10">
        <v>4.9313006233276037E-2</v>
      </c>
      <c r="E238" s="11">
        <v>4.6647852617734555</v>
      </c>
      <c r="F238" s="12">
        <v>0.10614397804211428</v>
      </c>
      <c r="G238" s="11">
        <v>5.9903407898718344</v>
      </c>
      <c r="H238" s="13">
        <v>5.0746536245056305E-3</v>
      </c>
      <c r="I238" s="11">
        <v>3.170502816390071</v>
      </c>
      <c r="J238" s="15">
        <v>0.38271177827394443</v>
      </c>
      <c r="K238" s="16">
        <v>296.956168328719</v>
      </c>
      <c r="L238" s="16">
        <v>92.261519223375785</v>
      </c>
      <c r="M238" s="14">
        <v>2.0483294359180168E-4</v>
      </c>
      <c r="N238" s="17">
        <v>0.50307917572831684</v>
      </c>
      <c r="O238" s="18">
        <v>5.0092436874882393E-2</v>
      </c>
      <c r="P238" s="12">
        <v>0.32094349106851</v>
      </c>
      <c r="Q238" s="14"/>
      <c r="R238" s="135">
        <f t="shared" ref="R238:R251" si="52">P238/R$236</f>
        <v>9.0362730495017377E-2</v>
      </c>
      <c r="S238" s="20">
        <v>12.749840963915348</v>
      </c>
      <c r="T238" s="21">
        <v>0.31165837138686769</v>
      </c>
      <c r="U238" s="244">
        <v>12.763939522997022</v>
      </c>
      <c r="V238" s="245">
        <v>0.30587620892012984</v>
      </c>
      <c r="W238" s="256">
        <v>12.70109385812952</v>
      </c>
      <c r="X238" s="257">
        <v>0.31277136423309215</v>
      </c>
      <c r="Y238" s="20">
        <v>12.724855112434463</v>
      </c>
      <c r="Z238" s="11">
        <v>0.33089780514802436</v>
      </c>
      <c r="AA238" s="20">
        <v>162.73989861090374</v>
      </c>
      <c r="AB238" s="21">
        <v>109.07074091777224</v>
      </c>
      <c r="AC238" s="20">
        <v>13.229851066112881</v>
      </c>
      <c r="AD238" s="21">
        <v>0.85627223984900891</v>
      </c>
      <c r="AE238" s="20">
        <v>12.244599941742749</v>
      </c>
      <c r="AF238" s="21">
        <v>1.0923809237933551</v>
      </c>
      <c r="AG238" s="20">
        <v>87.691757151800928</v>
      </c>
      <c r="AH238" s="21">
        <v>118.46105781309606</v>
      </c>
      <c r="AI238" s="23">
        <v>92.256329682081116</v>
      </c>
      <c r="AJ238" s="24">
        <v>6.0598511695619806E-4</v>
      </c>
      <c r="AK238" s="11">
        <v>8.9240305558895336</v>
      </c>
      <c r="AL238" s="25">
        <v>505.10758381674106</v>
      </c>
      <c r="AM238" s="11">
        <v>2.4468279706467926</v>
      </c>
      <c r="AN238" s="10">
        <v>4.9313006233276037E-2</v>
      </c>
      <c r="AO238" s="11">
        <v>4.6647852617734555</v>
      </c>
      <c r="AP238" s="25">
        <v>505.10758379355275</v>
      </c>
      <c r="AQ238" s="11">
        <v>2.4468279706468357</v>
      </c>
      <c r="AR238" s="12">
        <v>4.9313006269410792E-2</v>
      </c>
      <c r="AS238" s="11">
        <v>4.6647852581468774</v>
      </c>
      <c r="AT238" s="123">
        <f t="shared" si="47"/>
        <v>2.3003458468045198E-3</v>
      </c>
      <c r="AU238" s="10">
        <v>1.3461047750186535E-2</v>
      </c>
      <c r="AV238" s="11">
        <v>5.2675600255302397</v>
      </c>
      <c r="AW238" s="13">
        <v>1.9797762537826385E-3</v>
      </c>
      <c r="AX238" s="11">
        <v>2.4468279706468357</v>
      </c>
      <c r="AY238" s="124">
        <f t="shared" ref="AY238:AY251" si="53">AW238/100*AX238</f>
        <v>4.8441719133777679E-5</v>
      </c>
      <c r="AZ238" s="17">
        <v>0.46450879701186409</v>
      </c>
      <c r="BA238" s="206">
        <v>12.7</v>
      </c>
      <c r="BB238" s="207">
        <v>0.66</v>
      </c>
      <c r="BC238" s="25">
        <v>506.10036741717181</v>
      </c>
      <c r="BD238" s="11">
        <v>2.6029726577876335</v>
      </c>
      <c r="BE238" s="10">
        <v>4.7765933944480359E-2</v>
      </c>
      <c r="BF238" s="11">
        <v>4.9963755357258357</v>
      </c>
      <c r="BG238" s="10">
        <v>1.3013163783847301E-2</v>
      </c>
      <c r="BH238" s="11">
        <v>5.4446919600731523</v>
      </c>
      <c r="BI238" s="63">
        <v>1.9758926576232128E-3</v>
      </c>
      <c r="BJ238" s="11">
        <v>2.6029726577876335</v>
      </c>
      <c r="BL238" s="13">
        <f t="shared" ref="BL238:BL251" si="54">EXP(1000000*$BL$2*W238)-1</f>
        <v>1.9723380729643747E-3</v>
      </c>
      <c r="BM238" s="63">
        <f t="shared" ref="BM238:BM251" si="55">EXP(1000000*$BL$2*X238)-1</f>
        <v>4.852324285420373E-5</v>
      </c>
      <c r="BN238" s="12">
        <v>4.9313006269410792E-2</v>
      </c>
      <c r="BO238" s="3">
        <v>2.3003458468045198E-3</v>
      </c>
      <c r="BP238" s="3">
        <v>0.83599999999999997</v>
      </c>
      <c r="BQ238" s="6">
        <v>0</v>
      </c>
      <c r="BR238" s="3">
        <v>9.0362730495017377E-2</v>
      </c>
    </row>
    <row r="239" spans="1:150" s="3" customFormat="1" ht="14.1" customHeight="1">
      <c r="A239" s="174" t="s">
        <v>128</v>
      </c>
      <c r="B239" s="8">
        <v>5.1605446248225904E-4</v>
      </c>
      <c r="C239" s="26">
        <v>70.719799498667257</v>
      </c>
      <c r="D239" s="10">
        <v>4.7736622226665137E-2</v>
      </c>
      <c r="E239" s="11">
        <v>4.1056348263621265</v>
      </c>
      <c r="F239" s="12">
        <v>0.1437327714142736</v>
      </c>
      <c r="G239" s="11">
        <v>5.2413319902255715</v>
      </c>
      <c r="H239" s="13">
        <v>5.1810882105591408E-3</v>
      </c>
      <c r="I239" s="11">
        <v>1.2195589156190927</v>
      </c>
      <c r="J239" s="15">
        <v>0.18224628104337018</v>
      </c>
      <c r="K239" s="16">
        <v>369.77872019027598</v>
      </c>
      <c r="L239" s="16">
        <v>165.13751572706767</v>
      </c>
      <c r="M239" s="14">
        <v>9.7543974305683114E-5</v>
      </c>
      <c r="N239" s="17">
        <v>0.64580174713366278</v>
      </c>
      <c r="O239" s="18">
        <v>9.1435392750973843E-2</v>
      </c>
      <c r="P239" s="12">
        <v>0.46132198645255301</v>
      </c>
      <c r="Q239" s="14"/>
      <c r="R239" s="136">
        <f t="shared" si="52"/>
        <v>0.12988677288469938</v>
      </c>
      <c r="S239" s="20">
        <v>12.990600666071659</v>
      </c>
      <c r="T239" s="21">
        <v>0.18252626536651445</v>
      </c>
      <c r="U239" s="244">
        <v>13.188614182643695</v>
      </c>
      <c r="V239" s="245">
        <v>0.16530399597756848</v>
      </c>
      <c r="W239" s="256">
        <v>13.093062115981308</v>
      </c>
      <c r="X239" s="258">
        <v>0.16372743019226274</v>
      </c>
      <c r="Y239" s="20">
        <v>13.139458304397847</v>
      </c>
      <c r="Z239" s="11">
        <v>0.18090366782925874</v>
      </c>
      <c r="AA239" s="20">
        <v>-347.21931849918104</v>
      </c>
      <c r="AB239" s="21">
        <v>375.49741178786377</v>
      </c>
      <c r="AC239" s="20">
        <v>11.046135881815808</v>
      </c>
      <c r="AD239" s="21">
        <v>1.3901831882422264</v>
      </c>
      <c r="AE239" s="20">
        <v>12.487026271202179</v>
      </c>
      <c r="AF239" s="21">
        <v>0.81319205709622722</v>
      </c>
      <c r="AG239" s="20">
        <v>152.10880092202521</v>
      </c>
      <c r="AH239" s="21">
        <v>94.910474884509981</v>
      </c>
      <c r="AI239" s="23">
        <v>103.84686182906597</v>
      </c>
      <c r="AJ239" s="24">
        <v>6.1798649978994646E-4</v>
      </c>
      <c r="AK239" s="11">
        <v>6.5143073982637372</v>
      </c>
      <c r="AL239" s="25">
        <v>490.957225043466</v>
      </c>
      <c r="AM239" s="11">
        <v>1.226441122615054</v>
      </c>
      <c r="AN239" s="10">
        <v>4.7736622226665137E-2</v>
      </c>
      <c r="AO239" s="11">
        <v>4.1056348263621265</v>
      </c>
      <c r="AP239" s="25">
        <v>495.73697389656826</v>
      </c>
      <c r="AQ239" s="11">
        <v>1.406480287388403</v>
      </c>
      <c r="AR239" s="12">
        <v>4.0057986899756759E-2</v>
      </c>
      <c r="AS239" s="11">
        <v>14.552343579872529</v>
      </c>
      <c r="AT239" s="123">
        <f t="shared" si="47"/>
        <v>5.8293758848329312E-3</v>
      </c>
      <c r="AU239" s="10">
        <v>1.1141382476124999E-2</v>
      </c>
      <c r="AV239" s="11">
        <v>14.620153571883895</v>
      </c>
      <c r="AW239" s="13">
        <v>2.0171987417840704E-3</v>
      </c>
      <c r="AX239" s="11">
        <v>1.406480287388403</v>
      </c>
      <c r="AY239" s="124">
        <f t="shared" si="53"/>
        <v>2.837150266063984E-5</v>
      </c>
      <c r="AZ239" s="17">
        <v>9.6201471514855613E-2</v>
      </c>
      <c r="BA239" s="208">
        <v>13.1</v>
      </c>
      <c r="BB239" s="209">
        <v>0.37</v>
      </c>
      <c r="BC239" s="25">
        <v>490.11508203535448</v>
      </c>
      <c r="BD239" s="11">
        <v>1.3782006113260061</v>
      </c>
      <c r="BE239" s="10">
        <v>4.9089519471087736E-2</v>
      </c>
      <c r="BF239" s="11">
        <v>4.0512294089556464</v>
      </c>
      <c r="BG239" s="10">
        <v>1.380994626112186E-2</v>
      </c>
      <c r="BH239" s="11">
        <v>4.4108370478736862</v>
      </c>
      <c r="BI239" s="63">
        <v>2.040337130306602E-3</v>
      </c>
      <c r="BJ239" s="11">
        <v>1.3782006113260061</v>
      </c>
      <c r="BL239" s="13">
        <f t="shared" si="54"/>
        <v>2.0332682067356611E-3</v>
      </c>
      <c r="BM239" s="63">
        <f t="shared" si="55"/>
        <v>2.5400324064062119E-5</v>
      </c>
      <c r="BN239" s="12">
        <v>4.0057986899756759E-2</v>
      </c>
      <c r="BO239" s="3">
        <v>5.8293758848329312E-3</v>
      </c>
      <c r="BP239" s="3">
        <v>0.83599999999999997</v>
      </c>
      <c r="BQ239" s="6">
        <v>0</v>
      </c>
      <c r="BR239" s="3">
        <v>0.12988677288469938</v>
      </c>
    </row>
    <row r="240" spans="1:150" s="3" customFormat="1" ht="14.1" customHeight="1">
      <c r="A240" s="174" t="s">
        <v>129</v>
      </c>
      <c r="B240" s="8">
        <v>2.2846067484158647E-3</v>
      </c>
      <c r="C240" s="26">
        <v>31.640832512275963</v>
      </c>
      <c r="D240" s="10">
        <v>5.0041480011317203E-2</v>
      </c>
      <c r="E240" s="11">
        <v>3.7727050944999418</v>
      </c>
      <c r="F240" s="12">
        <v>0.15193931830684879</v>
      </c>
      <c r="G240" s="11">
        <v>4.2700325002134623</v>
      </c>
      <c r="H240" s="13">
        <v>4.843727846749332E-3</v>
      </c>
      <c r="I240" s="11">
        <v>1.3055791766063503</v>
      </c>
      <c r="J240" s="15">
        <v>0.47400749525445562</v>
      </c>
      <c r="K240" s="16">
        <v>438.404979976888</v>
      </c>
      <c r="L240" s="16">
        <v>179.6683352833285</v>
      </c>
      <c r="M240" s="14">
        <v>2.5370325419549645E-4</v>
      </c>
      <c r="N240" s="17">
        <v>0.76408621362215412</v>
      </c>
      <c r="O240" s="18">
        <v>0.11018844903864577</v>
      </c>
      <c r="P240" s="12">
        <v>0.42334690257729901</v>
      </c>
      <c r="Q240" s="14"/>
      <c r="R240" s="136">
        <f t="shared" si="52"/>
        <v>0.11919475897807447</v>
      </c>
      <c r="S240" s="20">
        <v>12.568603889722374</v>
      </c>
      <c r="T240" s="21">
        <v>0.32538649064313863</v>
      </c>
      <c r="U240" s="244">
        <v>13.162985668273727</v>
      </c>
      <c r="V240" s="245">
        <v>0.28608743603847442</v>
      </c>
      <c r="W240" s="256">
        <v>13.06627262408106</v>
      </c>
      <c r="X240" s="258">
        <v>0.2855524381644044</v>
      </c>
      <c r="Y240" s="20">
        <v>13.012909860191309</v>
      </c>
      <c r="Z240" s="11">
        <v>0.30899729613089871</v>
      </c>
      <c r="AA240" s="20" t="e">
        <v>#NUM!</v>
      </c>
      <c r="AB240" s="21" t="e">
        <v>#NUM!</v>
      </c>
      <c r="AC240" s="20">
        <v>6.2038143439755808</v>
      </c>
      <c r="AD240" s="21">
        <v>2.7314505876072572</v>
      </c>
      <c r="AE240" s="20">
        <v>13.830584298738964</v>
      </c>
      <c r="AF240" s="21">
        <v>0.8206679625179315</v>
      </c>
      <c r="AG240" s="20">
        <v>-164.57414877455767</v>
      </c>
      <c r="AH240" s="21">
        <v>117.41674623451043</v>
      </c>
      <c r="AI240" s="23" t="e">
        <v>#NUM!</v>
      </c>
      <c r="AJ240" s="24">
        <v>6.8450232304373415E-4</v>
      </c>
      <c r="AK240" s="11">
        <v>5.9357490275495683</v>
      </c>
      <c r="AL240" s="25">
        <v>490.52686316147566</v>
      </c>
      <c r="AM240" s="11">
        <v>2.1737195502273972</v>
      </c>
      <c r="AN240" s="10">
        <v>5.0041480011317203E-2</v>
      </c>
      <c r="AO240" s="11">
        <v>3.7727050944999418</v>
      </c>
      <c r="AP240" s="25">
        <v>512.39835217666496</v>
      </c>
      <c r="AQ240" s="11">
        <v>2.591407926910855</v>
      </c>
      <c r="AR240" s="12">
        <v>1.4977093789539172E-2</v>
      </c>
      <c r="AS240" s="11">
        <v>78.492816377235386</v>
      </c>
      <c r="AT240" s="123">
        <f t="shared" si="47"/>
        <v>1.1755942726869306E-2</v>
      </c>
      <c r="AU240" s="10">
        <v>4.0301489708727146E-3</v>
      </c>
      <c r="AV240" s="11">
        <v>78.535581858633023</v>
      </c>
      <c r="AW240" s="13">
        <v>1.9516065884131093E-3</v>
      </c>
      <c r="AX240" s="11">
        <v>2.591407926910855</v>
      </c>
      <c r="AY240" s="124">
        <f t="shared" si="53"/>
        <v>5.0574087834251815E-5</v>
      </c>
      <c r="AZ240" s="17">
        <v>3.2996609505936886E-2</v>
      </c>
      <c r="BA240" s="208">
        <v>13.01</v>
      </c>
      <c r="BB240" s="209">
        <v>0.62</v>
      </c>
      <c r="BC240" s="25">
        <v>494.88623108811868</v>
      </c>
      <c r="BD240" s="11">
        <v>2.3769416650263802</v>
      </c>
      <c r="BE240" s="10">
        <v>4.3052538355059358E-2</v>
      </c>
      <c r="BF240" s="11">
        <v>4.7189347565672639</v>
      </c>
      <c r="BG240" s="10">
        <v>1.1994845715031854E-2</v>
      </c>
      <c r="BH240" s="11">
        <v>5.0908027728730323</v>
      </c>
      <c r="BI240" s="63">
        <v>2.0206664424695653E-3</v>
      </c>
      <c r="BJ240" s="11">
        <v>2.3769416650263802</v>
      </c>
      <c r="BL240" s="13">
        <f t="shared" si="54"/>
        <v>2.029103753290018E-3</v>
      </c>
      <c r="BM240" s="63">
        <f t="shared" si="55"/>
        <v>4.4300414407061339E-5</v>
      </c>
      <c r="BN240" s="12">
        <v>1.4977093789539172E-2</v>
      </c>
      <c r="BO240" s="3">
        <v>1.1755942726869306E-2</v>
      </c>
      <c r="BP240" s="3">
        <v>0.83599999999999997</v>
      </c>
      <c r="BQ240" s="6">
        <v>0</v>
      </c>
      <c r="BR240" s="3">
        <v>0.11919475897807447</v>
      </c>
    </row>
    <row r="241" spans="1:150" s="3" customFormat="1" ht="14.1" customHeight="1">
      <c r="A241" s="174" t="s">
        <v>130</v>
      </c>
      <c r="B241" s="8">
        <v>2.4787166041115643E-3</v>
      </c>
      <c r="C241" s="26">
        <v>40.850118913180985</v>
      </c>
      <c r="D241" s="10">
        <v>4.8274468845033829E-2</v>
      </c>
      <c r="E241" s="11">
        <v>5.2781316059069026</v>
      </c>
      <c r="F241" s="12">
        <v>0.15065943003017074</v>
      </c>
      <c r="G241" s="11">
        <v>5.8193122948929688</v>
      </c>
      <c r="H241" s="13">
        <v>4.8879505052664566E-3</v>
      </c>
      <c r="I241" s="11">
        <v>4.3494372800139365</v>
      </c>
      <c r="J241" s="15">
        <v>0.25067631584844563</v>
      </c>
      <c r="K241" s="16">
        <v>250.11985298706301</v>
      </c>
      <c r="L241" s="16">
        <v>102.530571445433</v>
      </c>
      <c r="M241" s="14">
        <v>1.341682879252167E-4</v>
      </c>
      <c r="N241" s="17">
        <v>0.43189109294300021</v>
      </c>
      <c r="O241" s="18">
        <v>6.3601057470007397E-2</v>
      </c>
      <c r="P241" s="12">
        <v>0.42345331263492503</v>
      </c>
      <c r="Q241" s="14"/>
      <c r="R241" s="136">
        <f t="shared" si="52"/>
        <v>0.11922471909138666</v>
      </c>
      <c r="S241" s="20">
        <v>12.377434581768446</v>
      </c>
      <c r="T241" s="21">
        <v>0.36019219708457267</v>
      </c>
      <c r="U241" s="244">
        <v>13.042086759269067</v>
      </c>
      <c r="V241" s="245">
        <v>0.2796441045084212</v>
      </c>
      <c r="W241" s="256">
        <v>12.945385464172908</v>
      </c>
      <c r="X241" s="258">
        <v>0.27908655635555457</v>
      </c>
      <c r="Y241" s="20">
        <v>12.872503962163178</v>
      </c>
      <c r="Z241" s="11">
        <v>0.30243413596563179</v>
      </c>
      <c r="AA241" s="20" t="e">
        <v>#NUM!</v>
      </c>
      <c r="AB241" s="21" t="e">
        <v>#NUM!</v>
      </c>
      <c r="AC241" s="20">
        <v>5.2873813635813152</v>
      </c>
      <c r="AD241" s="21">
        <v>3.7730983848331761</v>
      </c>
      <c r="AE241" s="20">
        <v>13.988954538741325</v>
      </c>
      <c r="AF241" s="21">
        <v>1.078544841248688</v>
      </c>
      <c r="AG241" s="20">
        <v>-237.63427281795725</v>
      </c>
      <c r="AH241" s="21">
        <v>158.32430963169034</v>
      </c>
      <c r="AI241" s="23" t="e">
        <v>#NUM!</v>
      </c>
      <c r="AJ241" s="24">
        <v>6.923430847127765E-4</v>
      </c>
      <c r="AK241" s="11">
        <v>7.7126429545321686</v>
      </c>
      <c r="AL241" s="25">
        <v>496.22317234336947</v>
      </c>
      <c r="AM241" s="11">
        <v>2.1330031614047629</v>
      </c>
      <c r="AN241" s="10">
        <v>4.8274468845033829E-2</v>
      </c>
      <c r="AO241" s="11">
        <v>5.2781316059069026</v>
      </c>
      <c r="AP241" s="25">
        <v>520.32005523558644</v>
      </c>
      <c r="AQ241" s="11">
        <v>2.9128661419341229</v>
      </c>
      <c r="AR241" s="12">
        <v>1.0000369343140443E-2</v>
      </c>
      <c r="AS241" s="11">
        <v>166.09921581251564</v>
      </c>
      <c r="AT241" s="123">
        <f t="shared" si="47"/>
        <v>1.6610535057311498E-2</v>
      </c>
      <c r="AU241" s="10">
        <v>2.6500053402859882E-3</v>
      </c>
      <c r="AV241" s="11">
        <v>166.12475517722658</v>
      </c>
      <c r="AW241" s="13">
        <v>1.9218940149197743E-3</v>
      </c>
      <c r="AX241" s="11">
        <v>2.9128661419341229</v>
      </c>
      <c r="AY241" s="124">
        <f t="shared" si="53"/>
        <v>5.598220004445645E-5</v>
      </c>
      <c r="AZ241" s="17">
        <v>1.75342087868036E-2</v>
      </c>
      <c r="BA241" s="208">
        <v>12.88</v>
      </c>
      <c r="BB241" s="209">
        <v>0.62</v>
      </c>
      <c r="BC241" s="25">
        <v>500.28961661964718</v>
      </c>
      <c r="BD241" s="11">
        <v>2.351805015749926</v>
      </c>
      <c r="BE241" s="10">
        <v>4.1815563203780631E-2</v>
      </c>
      <c r="BF241" s="11">
        <v>6.272004174437372</v>
      </c>
      <c r="BG241" s="10">
        <v>1.1524384402566173E-2</v>
      </c>
      <c r="BH241" s="11">
        <v>6.7132964234571295</v>
      </c>
      <c r="BI241" s="63">
        <v>1.9988422041552489E-3</v>
      </c>
      <c r="BJ241" s="11">
        <v>2.351805015749926</v>
      </c>
      <c r="BL241" s="13">
        <f t="shared" si="54"/>
        <v>2.010311938023035E-3</v>
      </c>
      <c r="BM241" s="63">
        <f t="shared" si="55"/>
        <v>4.3297280108989256E-5</v>
      </c>
      <c r="BN241" s="12">
        <v>1.0000369343140443E-2</v>
      </c>
      <c r="BO241" s="3">
        <v>1.6610535057311498E-2</v>
      </c>
      <c r="BP241" s="3">
        <v>0.83599999999999997</v>
      </c>
      <c r="BQ241" s="6">
        <v>0</v>
      </c>
      <c r="BR241" s="3">
        <v>0.11922471909138666</v>
      </c>
    </row>
    <row r="242" spans="1:150" s="3" customFormat="1" ht="14.1" customHeight="1">
      <c r="A242" s="174" t="s">
        <v>131</v>
      </c>
      <c r="B242" s="8">
        <v>1.3941618601157064E-3</v>
      </c>
      <c r="C242" s="26">
        <v>44.736943681010047</v>
      </c>
      <c r="D242" s="10">
        <v>5.0681119607197678E-2</v>
      </c>
      <c r="E242" s="11">
        <v>4.1181878802699474</v>
      </c>
      <c r="F242" s="12">
        <v>0.11610032491838762</v>
      </c>
      <c r="G242" s="11">
        <v>5.3762899389798786</v>
      </c>
      <c r="H242" s="13">
        <v>5.1915332664003427E-3</v>
      </c>
      <c r="I242" s="11">
        <v>2.1074820573855177</v>
      </c>
      <c r="J242" s="15">
        <v>0.55481896481187321</v>
      </c>
      <c r="K242" s="16">
        <v>347.12004824241501</v>
      </c>
      <c r="L242" s="16">
        <v>106.16080137208324</v>
      </c>
      <c r="M242" s="14">
        <v>2.9695737340679375E-4</v>
      </c>
      <c r="N242" s="17">
        <v>0.60760421572624501</v>
      </c>
      <c r="O242" s="18">
        <v>6.4553395957108531E-2</v>
      </c>
      <c r="P242" s="12">
        <v>0.315925595115085</v>
      </c>
      <c r="Q242" s="14"/>
      <c r="R242" s="136">
        <f t="shared" si="52"/>
        <v>8.8949924838227806E-2</v>
      </c>
      <c r="S242" s="20">
        <v>12.852482858354302</v>
      </c>
      <c r="T242" s="21">
        <v>0.17218286649234893</v>
      </c>
      <c r="U242" s="244">
        <v>13.222730860804262</v>
      </c>
      <c r="V242" s="245">
        <v>9.0043479075189461E-2</v>
      </c>
      <c r="W242" s="256">
        <v>13.122724434553199</v>
      </c>
      <c r="X242" s="258">
        <v>8.672502025103053E-2</v>
      </c>
      <c r="Y242" s="20">
        <v>13.092506044872488</v>
      </c>
      <c r="Z242" s="11">
        <v>9.3921966783610603E-2</v>
      </c>
      <c r="AA242" s="20" t="e">
        <v>#NUM!</v>
      </c>
      <c r="AB242" s="21" t="e">
        <v>#NUM!</v>
      </c>
      <c r="AC242" s="20">
        <v>8.1634561547513798</v>
      </c>
      <c r="AD242" s="21">
        <v>3.1858582845069123</v>
      </c>
      <c r="AE242" s="20">
        <v>13.712990374233993</v>
      </c>
      <c r="AF242" s="21">
        <v>1.0335486248453598</v>
      </c>
      <c r="AG242" s="20">
        <v>-84.513164196552609</v>
      </c>
      <c r="AH242" s="21">
        <v>111.30724020475706</v>
      </c>
      <c r="AI242" s="23" t="e">
        <v>#NUM!</v>
      </c>
      <c r="AJ242" s="24">
        <v>6.7868039815799364E-4</v>
      </c>
      <c r="AK242" s="11">
        <v>7.5395609703608262</v>
      </c>
      <c r="AL242" s="25">
        <v>488.01798291593974</v>
      </c>
      <c r="AM242" s="11">
        <v>0.60565396947248307</v>
      </c>
      <c r="AN242" s="10">
        <v>5.0681119607197678E-2</v>
      </c>
      <c r="AO242" s="11">
        <v>4.1181878802699474</v>
      </c>
      <c r="AP242" s="25">
        <v>501.06972691840377</v>
      </c>
      <c r="AQ242" s="11">
        <v>1.3410215713370426</v>
      </c>
      <c r="AR242" s="12">
        <v>2.9665992462576955E-2</v>
      </c>
      <c r="AS242" s="11">
        <v>33.331001604158693</v>
      </c>
      <c r="AT242" s="123">
        <f t="shared" si="47"/>
        <v>9.8879724235911223E-3</v>
      </c>
      <c r="AU242" s="10">
        <v>8.1632292293846737E-3</v>
      </c>
      <c r="AV242" s="11">
        <v>33.357967665779952</v>
      </c>
      <c r="AW242" s="13">
        <v>1.9957302273079531E-3</v>
      </c>
      <c r="AX242" s="11">
        <v>1.3410215713370426</v>
      </c>
      <c r="AY242" s="124">
        <f t="shared" si="53"/>
        <v>2.6763172853893445E-5</v>
      </c>
      <c r="AZ242" s="17">
        <v>4.0200937442382637E-2</v>
      </c>
      <c r="BA242" s="208">
        <v>13.09</v>
      </c>
      <c r="BB242" s="209">
        <v>0.18</v>
      </c>
      <c r="BC242" s="25">
        <v>491.87452141675698</v>
      </c>
      <c r="BD242" s="11">
        <v>0.71810068545474814</v>
      </c>
      <c r="BE242" s="10">
        <v>4.4471555052644711E-2</v>
      </c>
      <c r="BF242" s="11">
        <v>4.5435813478232445</v>
      </c>
      <c r="BG242" s="10">
        <v>1.2466061452008681E-2</v>
      </c>
      <c r="BH242" s="11">
        <v>4.810583160300788</v>
      </c>
      <c r="BI242" s="63">
        <v>2.0330388268936517E-3</v>
      </c>
      <c r="BJ242" s="11">
        <v>0.71810068545474814</v>
      </c>
      <c r="BL242" s="13">
        <f t="shared" si="54"/>
        <v>2.0378792641664312E-3</v>
      </c>
      <c r="BM242" s="63">
        <f t="shared" si="55"/>
        <v>1.3454254176092917E-5</v>
      </c>
      <c r="BN242" s="12">
        <v>2.9665992462576955E-2</v>
      </c>
      <c r="BO242" s="3">
        <v>9.8879724235911223E-3</v>
      </c>
      <c r="BP242" s="3">
        <v>0.83599999999999997</v>
      </c>
      <c r="BQ242" s="6">
        <v>0</v>
      </c>
      <c r="BR242" s="3">
        <v>8.8949924838227806E-2</v>
      </c>
    </row>
    <row r="243" spans="1:150" s="3" customFormat="1" ht="14.1" customHeight="1">
      <c r="A243" s="174" t="s">
        <v>132</v>
      </c>
      <c r="B243" s="8">
        <v>6.9594164370614118E-4</v>
      </c>
      <c r="C243" s="26">
        <v>70.722978465628614</v>
      </c>
      <c r="D243" s="10">
        <v>4.3482643964878297E-2</v>
      </c>
      <c r="E243" s="11">
        <v>5.2734327246197621</v>
      </c>
      <c r="F243" s="12">
        <v>0.13417682454177557</v>
      </c>
      <c r="G243" s="11">
        <v>5.785825541861116</v>
      </c>
      <c r="H243" s="13">
        <v>4.7423586813370427E-3</v>
      </c>
      <c r="I243" s="11">
        <v>4.2916777865913431</v>
      </c>
      <c r="J243" s="15">
        <v>-0.35553606281711653</v>
      </c>
      <c r="K243" s="16">
        <v>313.24563615023698</v>
      </c>
      <c r="L243" s="16">
        <v>121.70488924558687</v>
      </c>
      <c r="M243" s="14">
        <v>-1.9029040030317575E-4</v>
      </c>
      <c r="N243" s="17">
        <v>0.53690686287745704</v>
      </c>
      <c r="O243" s="18">
        <v>7.6450316340373775E-2</v>
      </c>
      <c r="P243" s="12">
        <v>0.40135004635912502</v>
      </c>
      <c r="Q243" s="14"/>
      <c r="R243" s="136">
        <f t="shared" si="52"/>
        <v>0.11300146936324879</v>
      </c>
      <c r="S243" s="20">
        <v>12.638272865365028</v>
      </c>
      <c r="T243" s="21">
        <v>0.14249601528972322</v>
      </c>
      <c r="U243" s="244">
        <v>12.94745763418039</v>
      </c>
      <c r="V243" s="245">
        <v>9.2915230398181614E-2</v>
      </c>
      <c r="W243" s="256">
        <v>12.850086194309098</v>
      </c>
      <c r="X243" s="258">
        <v>8.9821729245402396E-2</v>
      </c>
      <c r="Y243" s="20">
        <v>12.763303698452789</v>
      </c>
      <c r="Z243" s="11">
        <v>0.10100596264404965</v>
      </c>
      <c r="AA243" s="20">
        <v>-872.14566096896408</v>
      </c>
      <c r="AB243" s="21">
        <v>683.76856452197751</v>
      </c>
      <c r="AC243" s="20">
        <v>10.742416099466759</v>
      </c>
      <c r="AD243" s="21">
        <v>2.0017060709218586</v>
      </c>
      <c r="AE243" s="20">
        <v>14.165883323425053</v>
      </c>
      <c r="AF243" s="21">
        <v>1.0207871828063748</v>
      </c>
      <c r="AG243" s="20">
        <v>-292.9561328999493</v>
      </c>
      <c r="AH243" s="21">
        <v>139.61328117113891</v>
      </c>
      <c r="AI243" s="23">
        <v>101.55085616653218</v>
      </c>
      <c r="AJ243" s="24">
        <v>7.011027351349064E-4</v>
      </c>
      <c r="AK243" s="11">
        <v>7.208480503738647</v>
      </c>
      <c r="AL243" s="25">
        <v>502.9450905844709</v>
      </c>
      <c r="AM243" s="11">
        <v>0.63690181778457444</v>
      </c>
      <c r="AN243" s="10">
        <v>4.3482643964878297E-2</v>
      </c>
      <c r="AO243" s="11">
        <v>5.2734327246197621</v>
      </c>
      <c r="AP243" s="25">
        <v>509.5709816582297</v>
      </c>
      <c r="AQ243" s="11">
        <v>1.1286015504674418</v>
      </c>
      <c r="AR243" s="12">
        <v>3.3036069475459194E-2</v>
      </c>
      <c r="AS243" s="11">
        <v>23.724677921247846</v>
      </c>
      <c r="AT243" s="123">
        <f t="shared" si="47"/>
        <v>7.8377010808923665E-3</v>
      </c>
      <c r="AU243" s="10">
        <v>8.9389180766407342E-3</v>
      </c>
      <c r="AV243" s="11">
        <v>23.751506982224569</v>
      </c>
      <c r="AW243" s="13">
        <v>1.9624351385666267E-3</v>
      </c>
      <c r="AX243" s="11">
        <v>1.1286015504674418</v>
      </c>
      <c r="AY243" s="124">
        <f t="shared" si="53"/>
        <v>2.2148073400780841E-5</v>
      </c>
      <c r="AZ243" s="17">
        <v>4.7517050236520898E-2</v>
      </c>
      <c r="BA243" s="208">
        <v>12.75</v>
      </c>
      <c r="BB243" s="209">
        <v>0.2</v>
      </c>
      <c r="BC243" s="25">
        <v>504.57426919093734</v>
      </c>
      <c r="BD243" s="11">
        <v>0.79216156928608017</v>
      </c>
      <c r="BE243" s="10">
        <v>4.0914033120002989E-2</v>
      </c>
      <c r="BF243" s="11">
        <v>5.4701018999298947</v>
      </c>
      <c r="BG243" s="10">
        <v>1.118017154467958E-2</v>
      </c>
      <c r="BH243" s="11">
        <v>5.8175505581230906</v>
      </c>
      <c r="BI243" s="63">
        <v>1.9818687972406046E-3</v>
      </c>
      <c r="BJ243" s="11">
        <v>0.79216156928608017</v>
      </c>
      <c r="BL243" s="13">
        <f t="shared" si="54"/>
        <v>1.9954979888407998E-3</v>
      </c>
      <c r="BM243" s="63">
        <f t="shared" si="55"/>
        <v>1.3934671477811023E-5</v>
      </c>
      <c r="BN243" s="12">
        <v>3.3036069475459194E-2</v>
      </c>
      <c r="BO243" s="3">
        <v>7.8377010808923665E-3</v>
      </c>
      <c r="BP243" s="3">
        <v>0.83599999999999997</v>
      </c>
      <c r="BQ243" s="6">
        <v>0</v>
      </c>
      <c r="BR243" s="3">
        <v>0.11300146936324879</v>
      </c>
    </row>
    <row r="244" spans="1:150" s="3" customFormat="1" ht="14.1" customHeight="1">
      <c r="A244" s="174" t="s">
        <v>133</v>
      </c>
      <c r="B244" s="8">
        <v>-1.265779756794887E-3</v>
      </c>
      <c r="C244" s="26">
        <v>57.753293364431777</v>
      </c>
      <c r="D244" s="10">
        <v>4.653712183493252E-2</v>
      </c>
      <c r="E244" s="11">
        <v>5.5511882632484975</v>
      </c>
      <c r="F244" s="12">
        <v>0.12488270401678471</v>
      </c>
      <c r="G244" s="11">
        <v>6.6943418554166341</v>
      </c>
      <c r="H244" s="13">
        <v>5.1577316328176069E-3</v>
      </c>
      <c r="I244" s="11">
        <v>3.6517772337004262</v>
      </c>
      <c r="J244" s="15">
        <v>3.1401055905103351E-2</v>
      </c>
      <c r="K244" s="16">
        <v>227.54856590760599</v>
      </c>
      <c r="L244" s="16">
        <v>66.383944666437188</v>
      </c>
      <c r="M244" s="14">
        <v>1.6806302420715221E-5</v>
      </c>
      <c r="N244" s="17">
        <v>0.38544618945670028</v>
      </c>
      <c r="O244" s="18">
        <v>4.8365591204200829E-2</v>
      </c>
      <c r="P244" s="12">
        <v>0.30136254459311201</v>
      </c>
      <c r="Q244" s="14"/>
      <c r="R244" s="136">
        <f t="shared" si="52"/>
        <v>8.4849648477672304E-2</v>
      </c>
      <c r="S244" s="20">
        <v>13.003625668355763</v>
      </c>
      <c r="T244" s="21">
        <v>0.38004481486357999</v>
      </c>
      <c r="U244" s="244">
        <v>12.514322052374526</v>
      </c>
      <c r="V244" s="245">
        <v>0.35938446617628406</v>
      </c>
      <c r="W244" s="256">
        <v>12.699506444250735</v>
      </c>
      <c r="X244" s="258">
        <v>0.33301207074395622</v>
      </c>
      <c r="Y244" s="20">
        <v>12.517759998652215</v>
      </c>
      <c r="Z244" s="11">
        <v>0.35131647824390616</v>
      </c>
      <c r="AA244" s="20">
        <v>767.40983886774791</v>
      </c>
      <c r="AB244" s="21">
        <v>344.64742818980011</v>
      </c>
      <c r="AC244" s="20">
        <v>22.973345257614813</v>
      </c>
      <c r="AD244" s="21">
        <v>4.0780264170108902</v>
      </c>
      <c r="AE244" s="20">
        <v>16.42939320297975</v>
      </c>
      <c r="AF244" s="21">
        <v>1.4802243549575855</v>
      </c>
      <c r="AG244" s="20">
        <v>-724.17101729064154</v>
      </c>
      <c r="AH244" s="21">
        <v>211.96497924191732</v>
      </c>
      <c r="AI244" s="23">
        <v>98.402765768531779</v>
      </c>
      <c r="AJ244" s="24">
        <v>8.1317467611552452E-4</v>
      </c>
      <c r="AK244" s="11">
        <v>9.0132728219183775</v>
      </c>
      <c r="AL244" s="25">
        <v>506.95232079387262</v>
      </c>
      <c r="AM244" s="11">
        <v>2.6035553564642884</v>
      </c>
      <c r="AN244" s="10">
        <v>4.653712183493252E-2</v>
      </c>
      <c r="AO244" s="11">
        <v>5.5511882632484975</v>
      </c>
      <c r="AP244" s="25">
        <v>495.23992149698228</v>
      </c>
      <c r="AQ244" s="11">
        <v>2.9255552585588562</v>
      </c>
      <c r="AR244" s="12">
        <v>6.4786476322833159E-2</v>
      </c>
      <c r="AS244" s="11">
        <v>16.362796943335674</v>
      </c>
      <c r="AT244" s="123">
        <f t="shared" si="47"/>
        <v>1.0600879567447435E-2</v>
      </c>
      <c r="AU244" s="10">
        <v>1.803723602974254E-2</v>
      </c>
      <c r="AV244" s="11">
        <v>16.622274133815644</v>
      </c>
      <c r="AW244" s="13">
        <v>2.0192233230658355E-3</v>
      </c>
      <c r="AX244" s="11">
        <v>2.9255552585588562</v>
      </c>
      <c r="AY244" s="124">
        <f t="shared" si="53"/>
        <v>5.9073494109999432E-5</v>
      </c>
      <c r="AZ244" s="17">
        <v>0.17600210627059937</v>
      </c>
      <c r="BA244" s="208">
        <v>12.53</v>
      </c>
      <c r="BB244" s="209">
        <v>0.7</v>
      </c>
      <c r="BC244" s="25">
        <v>514.48161079984595</v>
      </c>
      <c r="BD244" s="11">
        <v>2.8092700684396363</v>
      </c>
      <c r="BE244" s="10">
        <v>3.4805564629766472E-2</v>
      </c>
      <c r="BF244" s="11">
        <v>7.5941066842159053</v>
      </c>
      <c r="BG244" s="10">
        <v>9.3278188188133347E-3</v>
      </c>
      <c r="BH244" s="11">
        <v>8.0298041356906449</v>
      </c>
      <c r="BI244" s="63">
        <v>1.9437040683443207E-3</v>
      </c>
      <c r="BJ244" s="11">
        <v>2.8092700684396363</v>
      </c>
      <c r="BL244" s="13">
        <f t="shared" si="54"/>
        <v>1.972091322403724E-3</v>
      </c>
      <c r="BM244" s="63">
        <f t="shared" si="55"/>
        <v>5.1663460278073003E-5</v>
      </c>
      <c r="BN244" s="12">
        <v>6.4786476322833159E-2</v>
      </c>
      <c r="BO244" s="3">
        <v>1.0600879567447435E-2</v>
      </c>
      <c r="BP244" s="3">
        <v>0.83599999999999997</v>
      </c>
      <c r="BQ244" s="6">
        <v>0</v>
      </c>
      <c r="BR244" s="3">
        <v>8.4849648477672304E-2</v>
      </c>
    </row>
    <row r="245" spans="1:150" s="3" customFormat="1" ht="14.1" customHeight="1">
      <c r="A245" s="174" t="s">
        <v>134</v>
      </c>
      <c r="B245" s="8">
        <v>-4.4429008144579452E-4</v>
      </c>
      <c r="C245" s="26">
        <v>100.01110796539724</v>
      </c>
      <c r="D245" s="10">
        <v>4.1680677448901783E-2</v>
      </c>
      <c r="E245" s="11">
        <v>6.1164886005116728</v>
      </c>
      <c r="F245" s="12">
        <v>8.9507869472529075E-2</v>
      </c>
      <c r="G245" s="11">
        <v>7.8732291395988199</v>
      </c>
      <c r="H245" s="13">
        <v>5.1553347989728758E-3</v>
      </c>
      <c r="I245" s="11">
        <v>1.5949923869757396</v>
      </c>
      <c r="J245" s="15">
        <v>-0.58401587421007684</v>
      </c>
      <c r="K245" s="16">
        <v>217.49483661844701</v>
      </c>
      <c r="L245" s="16">
        <v>59.140753797799604</v>
      </c>
      <c r="M245" s="14">
        <v>-3.1258210109437186E-4</v>
      </c>
      <c r="N245" s="17">
        <v>0.37793250646339799</v>
      </c>
      <c r="O245" s="18">
        <v>3.8535850917734267E-2</v>
      </c>
      <c r="P245" s="12">
        <v>0.28089125987069702</v>
      </c>
      <c r="Q245" s="14"/>
      <c r="R245" s="136">
        <f t="shared" si="52"/>
        <v>7.9085888701458384E-2</v>
      </c>
      <c r="S245" s="20">
        <v>13.059049571146117</v>
      </c>
      <c r="T245" s="21">
        <v>0.17934928564579838</v>
      </c>
      <c r="U245" s="244">
        <v>13.108170893268261</v>
      </c>
      <c r="V245" s="245">
        <v>0.18655817044755157</v>
      </c>
      <c r="W245" s="256">
        <v>13.027210873962382</v>
      </c>
      <c r="X245" s="258">
        <v>0.14928175907387772</v>
      </c>
      <c r="Y245" s="20">
        <v>12.951760660311669</v>
      </c>
      <c r="Z245" s="11">
        <v>0.15601695185368242</v>
      </c>
      <c r="AA245" s="20">
        <v>110.25852724050603</v>
      </c>
      <c r="AB245" s="21">
        <v>341.00078763277122</v>
      </c>
      <c r="AC245" s="20">
        <v>15.429386412724218</v>
      </c>
      <c r="AD245" s="21">
        <v>2.7671808201662129</v>
      </c>
      <c r="AE245" s="20">
        <v>14.694161895444683</v>
      </c>
      <c r="AF245" s="21">
        <v>1.5202653944567941</v>
      </c>
      <c r="AG245" s="20">
        <v>-245.37543428729762</v>
      </c>
      <c r="AH245" s="21">
        <v>150.149261075091</v>
      </c>
      <c r="AI245" s="23">
        <v>88.245071205278549</v>
      </c>
      <c r="AJ245" s="24">
        <v>7.272579837178661E-4</v>
      </c>
      <c r="AK245" s="11">
        <v>10.349811604684051</v>
      </c>
      <c r="AL245" s="25">
        <v>497.22944440216258</v>
      </c>
      <c r="AM245" s="11">
        <v>1.1009388425578484</v>
      </c>
      <c r="AN245" s="10">
        <v>4.1680677448901783E-2</v>
      </c>
      <c r="AO245" s="11">
        <v>6.1164886005116728</v>
      </c>
      <c r="AP245" s="25">
        <v>493.1359534865075</v>
      </c>
      <c r="AQ245" s="11">
        <v>1.3747632058088854</v>
      </c>
      <c r="AR245" s="12">
        <v>4.8223711373450918E-2</v>
      </c>
      <c r="AS245" s="11">
        <v>14.443141691003964</v>
      </c>
      <c r="AT245" s="123">
        <f t="shared" si="47"/>
        <v>6.9650189623283098E-3</v>
      </c>
      <c r="AU245" s="10">
        <v>1.3483270236456882E-2</v>
      </c>
      <c r="AV245" s="11">
        <v>14.508422236013907</v>
      </c>
      <c r="AW245" s="13">
        <v>2.0278383535613786E-3</v>
      </c>
      <c r="AX245" s="11">
        <v>1.3747632058088854</v>
      </c>
      <c r="AY245" s="124">
        <f t="shared" si="53"/>
        <v>2.7877975558042529E-5</v>
      </c>
      <c r="AZ245" s="17">
        <v>9.4756217005894955E-2</v>
      </c>
      <c r="BA245" s="208">
        <v>12.96</v>
      </c>
      <c r="BB245" s="209">
        <v>0.31</v>
      </c>
      <c r="BC245" s="25">
        <v>497.22509851564575</v>
      </c>
      <c r="BD245" s="11">
        <v>1.2058108432299737</v>
      </c>
      <c r="BE245" s="10">
        <v>4.168762391183467E-2</v>
      </c>
      <c r="BF245" s="11">
        <v>5.9390150832363808</v>
      </c>
      <c r="BG245" s="10">
        <v>1.155993452889406E-2</v>
      </c>
      <c r="BH245" s="11">
        <v>6.2438464269756855</v>
      </c>
      <c r="BI245" s="63">
        <v>2.0111615503426439E-3</v>
      </c>
      <c r="BJ245" s="11">
        <v>1.2058108432299737</v>
      </c>
      <c r="BL245" s="13">
        <f t="shared" si="54"/>
        <v>2.0230315959841594E-3</v>
      </c>
      <c r="BM245" s="63">
        <f t="shared" si="55"/>
        <v>2.3159227528601889E-5</v>
      </c>
      <c r="BN245" s="12">
        <v>4.8223711373450918E-2</v>
      </c>
      <c r="BO245" s="3">
        <v>6.9650189623283098E-3</v>
      </c>
      <c r="BP245" s="3">
        <v>0.83599999999999997</v>
      </c>
      <c r="BQ245" s="6">
        <v>0</v>
      </c>
      <c r="BR245" s="3">
        <v>7.9085888701458384E-2</v>
      </c>
    </row>
    <row r="246" spans="1:150" s="3" customFormat="1" ht="14.1" customHeight="1">
      <c r="A246" s="174" t="s">
        <v>135</v>
      </c>
      <c r="B246" s="8">
        <v>6.530571888553739E-4</v>
      </c>
      <c r="C246" s="26">
        <v>70.722220899339078</v>
      </c>
      <c r="D246" s="10">
        <v>5.0918854541046568E-2</v>
      </c>
      <c r="E246" s="11">
        <v>4.5487160191029048</v>
      </c>
      <c r="F246" s="12">
        <v>0.1266730564273528</v>
      </c>
      <c r="G246" s="11">
        <v>5.5826372748676638</v>
      </c>
      <c r="H246" s="13">
        <v>4.8163878341091577E-3</v>
      </c>
      <c r="I246" s="11">
        <v>3.6510586212768157</v>
      </c>
      <c r="J246" s="15">
        <v>0.58636263382928988</v>
      </c>
      <c r="K246" s="16">
        <v>321.54450923229399</v>
      </c>
      <c r="L246" s="16">
        <v>109.09248524603909</v>
      </c>
      <c r="M246" s="14">
        <v>3.1382558311148184E-4</v>
      </c>
      <c r="N246" s="17">
        <v>0.53751171114791507</v>
      </c>
      <c r="O246" s="18">
        <v>6.2541032317379744E-2</v>
      </c>
      <c r="P246" s="12">
        <v>0.35047259095861499</v>
      </c>
      <c r="Q246" s="14"/>
      <c r="R246" s="136">
        <f t="shared" si="52"/>
        <v>9.8676748910678E-2</v>
      </c>
      <c r="S246" s="20">
        <v>12.453015516219793</v>
      </c>
      <c r="T246" s="21">
        <v>0.32675154916637678</v>
      </c>
      <c r="U246" s="244">
        <v>12.631751225638153</v>
      </c>
      <c r="V246" s="245">
        <v>0.31273902040133406</v>
      </c>
      <c r="W246" s="256">
        <v>12.532844116313317</v>
      </c>
      <c r="X246" s="258">
        <v>0.31240460465177011</v>
      </c>
      <c r="Y246" s="20">
        <v>12.510232192885844</v>
      </c>
      <c r="Z246" s="11">
        <v>0.33351874183331748</v>
      </c>
      <c r="AA246" s="20">
        <v>-274.2348685628121</v>
      </c>
      <c r="AB246" s="21">
        <v>452.33943655598108</v>
      </c>
      <c r="AC246" s="20">
        <v>11.451240382090562</v>
      </c>
      <c r="AD246" s="21">
        <v>2.1298180354461214</v>
      </c>
      <c r="AE246" s="20">
        <v>12.928731067729661</v>
      </c>
      <c r="AF246" s="21">
        <v>1.0469854428895931</v>
      </c>
      <c r="AG246" s="20">
        <v>-63.454938895227436</v>
      </c>
      <c r="AH246" s="21">
        <v>131.54735907618357</v>
      </c>
      <c r="AI246" s="23">
        <v>104.6427601394409</v>
      </c>
      <c r="AJ246" s="24">
        <v>6.3985358860385588E-4</v>
      </c>
      <c r="AK246" s="11">
        <v>8.1007202074261304</v>
      </c>
      <c r="AL246" s="25">
        <v>510.84870275137348</v>
      </c>
      <c r="AM246" s="11">
        <v>2.4768605196158022</v>
      </c>
      <c r="AN246" s="10">
        <v>5.0918854541046568E-2</v>
      </c>
      <c r="AO246" s="11">
        <v>4.5487160191029048</v>
      </c>
      <c r="AP246" s="25">
        <v>517.15905040558755</v>
      </c>
      <c r="AQ246" s="11">
        <v>2.6264100886418014</v>
      </c>
      <c r="AR246" s="12">
        <v>4.1215810477020137E-2</v>
      </c>
      <c r="AS246" s="11">
        <v>17.789316002847762</v>
      </c>
      <c r="AT246" s="123">
        <f t="shared" si="47"/>
        <v>7.3320107688919483E-3</v>
      </c>
      <c r="AU246" s="10">
        <v>1.0988565208546021E-2</v>
      </c>
      <c r="AV246" s="11">
        <v>17.982152090417181</v>
      </c>
      <c r="AW246" s="13">
        <v>1.9336411094724908E-3</v>
      </c>
      <c r="AX246" s="11">
        <v>2.6264100886418014</v>
      </c>
      <c r="AY246" s="124">
        <f t="shared" si="53"/>
        <v>5.0785345177310755E-5</v>
      </c>
      <c r="AZ246" s="17">
        <v>0.14605649398557999</v>
      </c>
      <c r="BA246" s="208">
        <v>12.51</v>
      </c>
      <c r="BB246" s="209">
        <v>0.67</v>
      </c>
      <c r="BC246" s="25">
        <v>514.79149146745135</v>
      </c>
      <c r="BD246" s="11">
        <v>2.6685553304956291</v>
      </c>
      <c r="BE246" s="10">
        <v>4.4856264214236108E-2</v>
      </c>
      <c r="BF246" s="11">
        <v>5.3916155701635446</v>
      </c>
      <c r="BG246" s="10">
        <v>1.2014149053296695E-2</v>
      </c>
      <c r="BH246" s="11">
        <v>5.8263934606311949</v>
      </c>
      <c r="BI246" s="63">
        <v>1.9425340483958387E-3</v>
      </c>
      <c r="BJ246" s="11">
        <v>2.6685553304956291</v>
      </c>
      <c r="BL246" s="13">
        <f t="shared" si="54"/>
        <v>1.9461853588063072E-3</v>
      </c>
      <c r="BM246" s="63">
        <f t="shared" si="55"/>
        <v>4.8466342518871386E-5</v>
      </c>
      <c r="BN246" s="12">
        <v>4.1215810477020137E-2</v>
      </c>
      <c r="BO246" s="3">
        <v>7.3320107688919483E-3</v>
      </c>
      <c r="BP246" s="3">
        <v>0.83599999999999997</v>
      </c>
      <c r="BQ246" s="6">
        <v>0</v>
      </c>
      <c r="BR246" s="3">
        <v>9.8676748910678E-2</v>
      </c>
    </row>
    <row r="247" spans="1:150" s="3" customFormat="1" ht="14.1" customHeight="1">
      <c r="A247" s="174" t="s">
        <v>136</v>
      </c>
      <c r="B247" s="8">
        <v>3.8690013584212116E-20</v>
      </c>
      <c r="C247" s="9">
        <v>9999</v>
      </c>
      <c r="D247" s="10">
        <v>4.9329561944211932E-2</v>
      </c>
      <c r="E247" s="11">
        <v>3.3004159877122596</v>
      </c>
      <c r="F247" s="12">
        <v>0.11535817565451642</v>
      </c>
      <c r="G247" s="11">
        <v>4.2114274533794269</v>
      </c>
      <c r="H247" s="13">
        <v>5.164467653454189E-3</v>
      </c>
      <c r="I247" s="11">
        <v>2.5771188441317805</v>
      </c>
      <c r="J247" s="15">
        <v>0.38425471892854318</v>
      </c>
      <c r="K247" s="16">
        <v>566.41987473835297</v>
      </c>
      <c r="L247" s="16">
        <v>186.76984846635364</v>
      </c>
      <c r="M247" s="14">
        <v>2.0566249238379938E-4</v>
      </c>
      <c r="N247" s="17">
        <v>0.97657580828249968</v>
      </c>
      <c r="O247" s="18">
        <v>0.10632995382613403</v>
      </c>
      <c r="P247" s="12">
        <v>0.34061879194275302</v>
      </c>
      <c r="Q247" s="14"/>
      <c r="R247" s="136">
        <f t="shared" si="52"/>
        <v>9.5902378313979006E-2</v>
      </c>
      <c r="S247" s="20">
        <v>12.97559779972001</v>
      </c>
      <c r="T247" s="21">
        <v>7.4062798423146295E-2</v>
      </c>
      <c r="U247" s="244">
        <v>12.98693828253964</v>
      </c>
      <c r="V247" s="245">
        <v>8.2146316176155296E-2</v>
      </c>
      <c r="W247" s="256">
        <v>12.925788406217796</v>
      </c>
      <c r="X247" s="258">
        <v>7.8489229716269523E-2</v>
      </c>
      <c r="Y247" s="20">
        <v>12.930590998465384</v>
      </c>
      <c r="Z247" s="11">
        <v>8.4649931297921546E-2</v>
      </c>
      <c r="AA247" s="20">
        <v>163.52469637698539</v>
      </c>
      <c r="AB247" s="21">
        <v>77.158284221064633</v>
      </c>
      <c r="AC247" s="20">
        <v>13.78771072507285</v>
      </c>
      <c r="AD247" s="21">
        <v>0.58618986391494399</v>
      </c>
      <c r="AE247" s="20">
        <v>12.839127550039573</v>
      </c>
      <c r="AF247" s="21">
        <v>0.74722705651718457</v>
      </c>
      <c r="AG247" s="20">
        <v>28.114335323965648</v>
      </c>
      <c r="AH247" s="21">
        <v>81.101027377761469</v>
      </c>
      <c r="AI247" s="23">
        <v>92.157379286446144</v>
      </c>
      <c r="AJ247" s="24">
        <v>6.354176278420276E-4</v>
      </c>
      <c r="AK247" s="11">
        <v>5.821769461818759</v>
      </c>
      <c r="AL247" s="25">
        <v>496.31074106145815</v>
      </c>
      <c r="AM247" s="11">
        <v>0.57135989293256562</v>
      </c>
      <c r="AN247" s="10">
        <v>4.9329561944211932E-2</v>
      </c>
      <c r="AO247" s="11">
        <v>3.3004159877122596</v>
      </c>
      <c r="AP247" s="25">
        <v>496.31074106145815</v>
      </c>
      <c r="AQ247" s="11">
        <v>0.57135989293256562</v>
      </c>
      <c r="AR247" s="12">
        <v>4.9329561944211932E-2</v>
      </c>
      <c r="AS247" s="11">
        <v>3.3004159877122601</v>
      </c>
      <c r="AT247" s="123">
        <f t="shared" si="47"/>
        <v>1.6280807490751932E-3</v>
      </c>
      <c r="AU247" s="10">
        <v>1.3704236959130619E-2</v>
      </c>
      <c r="AV247" s="11">
        <v>3.349507100932704</v>
      </c>
      <c r="AW247" s="13">
        <v>2.014866730188638E-3</v>
      </c>
      <c r="AX247" s="11">
        <v>0.57135989293256562</v>
      </c>
      <c r="AY247" s="124">
        <f t="shared" si="53"/>
        <v>1.1512140392339688E-5</v>
      </c>
      <c r="AZ247" s="17">
        <v>0.17058029008908943</v>
      </c>
      <c r="BA247" s="208">
        <v>12.93</v>
      </c>
      <c r="BB247" s="209">
        <v>0.18</v>
      </c>
      <c r="BC247" s="25">
        <v>498.03996188469279</v>
      </c>
      <c r="BD247" s="11">
        <v>0.65530537280218348</v>
      </c>
      <c r="BE247" s="10">
        <v>4.6587132364877416E-2</v>
      </c>
      <c r="BF247" s="11">
        <v>3.3825495109733343</v>
      </c>
      <c r="BG247" s="10">
        <v>1.28974265160603E-2</v>
      </c>
      <c r="BH247" s="11">
        <v>3.5942222502796675</v>
      </c>
      <c r="BI247" s="63">
        <v>2.007871007410289E-3</v>
      </c>
      <c r="BJ247" s="11">
        <v>0.65530537280218348</v>
      </c>
      <c r="BL247" s="13">
        <f t="shared" si="54"/>
        <v>2.0072656237564157E-3</v>
      </c>
      <c r="BM247" s="63">
        <f t="shared" si="55"/>
        <v>1.2176571063671204E-5</v>
      </c>
      <c r="BN247" s="12">
        <v>4.9329561944211932E-2</v>
      </c>
      <c r="BO247" s="3">
        <v>1.6280807490751932E-3</v>
      </c>
      <c r="BP247" s="3">
        <v>0.83599999999999997</v>
      </c>
      <c r="BQ247" s="6">
        <v>0</v>
      </c>
      <c r="BR247" s="3">
        <v>9.5902378313979006E-2</v>
      </c>
    </row>
    <row r="248" spans="1:150" s="3" customFormat="1" ht="14.1" customHeight="1">
      <c r="A248" s="174" t="s">
        <v>137</v>
      </c>
      <c r="B248" s="8">
        <v>4.4789986785348382E-3</v>
      </c>
      <c r="C248" s="26">
        <v>35.394905443133275</v>
      </c>
      <c r="D248" s="10">
        <v>4.2074329951626223E-2</v>
      </c>
      <c r="E248" s="11">
        <v>6.6824605114295901</v>
      </c>
      <c r="F248" s="12">
        <v>0.12403437452986661</v>
      </c>
      <c r="G248" s="11">
        <v>7.5618831941315818</v>
      </c>
      <c r="H248" s="13">
        <v>5.0796058135327976E-3</v>
      </c>
      <c r="I248" s="11">
        <v>1.8187263140684553</v>
      </c>
      <c r="J248" s="15">
        <v>-0.5341511311184407</v>
      </c>
      <c r="K248" s="16">
        <v>177.62894145346601</v>
      </c>
      <c r="L248" s="16">
        <v>56.402220488467556</v>
      </c>
      <c r="M248" s="14">
        <v>-2.8589262065915319E-4</v>
      </c>
      <c r="N248" s="17">
        <v>0.3082136509842</v>
      </c>
      <c r="O248" s="18">
        <v>4.1811408925342228E-2</v>
      </c>
      <c r="P248" s="12">
        <v>0.32800676110458299</v>
      </c>
      <c r="Q248" s="14"/>
      <c r="R248" s="136">
        <f t="shared" si="52"/>
        <v>9.2351418175076763E-2</v>
      </c>
      <c r="S248" s="20">
        <v>11.857561403899268</v>
      </c>
      <c r="T248" s="21">
        <v>0.459187602431194</v>
      </c>
      <c r="U248" s="244">
        <v>13.108059573668017</v>
      </c>
      <c r="V248" s="245">
        <v>0.28237064982782656</v>
      </c>
      <c r="W248" s="256">
        <v>13.008431120191354</v>
      </c>
      <c r="X248" s="258">
        <v>0.28183155929381737</v>
      </c>
      <c r="Y248" s="20">
        <v>12.810934753147357</v>
      </c>
      <c r="Z248" s="11">
        <v>0.29822793691167615</v>
      </c>
      <c r="AA248" s="20">
        <v>-1111.0742633096663</v>
      </c>
      <c r="AB248" s="21">
        <v>541.66410195618562</v>
      </c>
      <c r="AC248" s="20">
        <v>-6.0509933591325833</v>
      </c>
      <c r="AD248" s="21">
        <v>-7.594193434389978</v>
      </c>
      <c r="AE248" s="20">
        <v>16.716432324908482</v>
      </c>
      <c r="AF248" s="21">
        <v>1.6010402711478471</v>
      </c>
      <c r="AG248" s="20">
        <v>-781.56927639552964</v>
      </c>
      <c r="AH248" s="21">
        <v>233.20126104879333</v>
      </c>
      <c r="AI248" s="23">
        <v>101.1628959389477</v>
      </c>
      <c r="AJ248" s="24">
        <v>8.2738758569878001E-4</v>
      </c>
      <c r="AK248" s="11">
        <v>9.5816044826040745</v>
      </c>
      <c r="AL248" s="25">
        <v>497.70114150253187</v>
      </c>
      <c r="AM248" s="11">
        <v>2.1389440508277819</v>
      </c>
      <c r="AN248" s="10">
        <v>4.2074329951626223E-2</v>
      </c>
      <c r="AO248" s="11">
        <v>6.6824605114295901</v>
      </c>
      <c r="AP248" s="25">
        <v>543.154448001589</v>
      </c>
      <c r="AQ248" s="11">
        <v>3.8760924953209783</v>
      </c>
      <c r="AR248" s="12">
        <v>3.0473296190277877E-2</v>
      </c>
      <c r="AS248" s="11">
        <v>17.822194828604314</v>
      </c>
      <c r="AT248" s="123">
        <f t="shared" si="47"/>
        <v>5.4310102177289789E-3</v>
      </c>
      <c r="AU248" s="10">
        <v>7.7356598922728908E-3</v>
      </c>
      <c r="AV248" s="11">
        <v>18.238824565772159</v>
      </c>
      <c r="AW248" s="13">
        <v>1.8410969544284657E-3</v>
      </c>
      <c r="AX248" s="11">
        <v>3.8760924953209783</v>
      </c>
      <c r="AY248" s="124">
        <f t="shared" si="53"/>
        <v>7.1362620882184857E-5</v>
      </c>
      <c r="AZ248" s="17">
        <v>0.21251876629127936</v>
      </c>
      <c r="BA248" s="208">
        <v>12.8</v>
      </c>
      <c r="BB248" s="209">
        <v>0.59</v>
      </c>
      <c r="BC248" s="25">
        <v>502.69640431551818</v>
      </c>
      <c r="BD248" s="11">
        <v>2.3302309663207303</v>
      </c>
      <c r="BE248" s="10">
        <v>3.4101434535434495E-2</v>
      </c>
      <c r="BF248" s="11">
        <v>8.2523462847625932</v>
      </c>
      <c r="BG248" s="10">
        <v>9.3533706495233845E-3</v>
      </c>
      <c r="BH248" s="11">
        <v>8.6990672280910886</v>
      </c>
      <c r="BI248" s="63">
        <v>1.989272235518813E-3</v>
      </c>
      <c r="BJ248" s="11">
        <v>2.3302309663207303</v>
      </c>
      <c r="BL248" s="13">
        <f t="shared" si="54"/>
        <v>2.0201122923921844E-3</v>
      </c>
      <c r="BM248" s="63">
        <f t="shared" si="55"/>
        <v>4.3723147126417672E-5</v>
      </c>
      <c r="BN248" s="12">
        <v>3.0473296190277877E-2</v>
      </c>
      <c r="BO248" s="3">
        <v>5.4310102177289789E-3</v>
      </c>
      <c r="BP248" s="3">
        <v>0.83599999999999997</v>
      </c>
      <c r="BQ248" s="6">
        <v>0</v>
      </c>
      <c r="BR248" s="3">
        <v>9.2351418175076763E-2</v>
      </c>
    </row>
    <row r="249" spans="1:150" s="3" customFormat="1" ht="14.1" customHeight="1">
      <c r="A249" s="174" t="s">
        <v>138</v>
      </c>
      <c r="B249" s="8">
        <v>5.3517198511738868E-4</v>
      </c>
      <c r="C249" s="26">
        <v>100.01337745459232</v>
      </c>
      <c r="D249" s="10">
        <v>4.9111338213608358E-2</v>
      </c>
      <c r="E249" s="11">
        <v>6.0387680273026358</v>
      </c>
      <c r="F249" s="12">
        <v>0.12271023560380942</v>
      </c>
      <c r="G249" s="11">
        <v>7.2269559256357665</v>
      </c>
      <c r="H249" s="13">
        <v>4.8909107985298196E-3</v>
      </c>
      <c r="I249" s="11">
        <v>3.1437974806706555</v>
      </c>
      <c r="J249" s="15">
        <v>0.35683518005733023</v>
      </c>
      <c r="K249" s="16">
        <v>194.00783128607</v>
      </c>
      <c r="L249" s="16">
        <v>60.554784626865029</v>
      </c>
      <c r="M249" s="14">
        <v>1.9098563700886979E-4</v>
      </c>
      <c r="N249" s="17">
        <v>0.33240083282086647</v>
      </c>
      <c r="O249" s="18">
        <v>3.8849192367353381E-2</v>
      </c>
      <c r="P249" s="12">
        <v>0.32242560573400397</v>
      </c>
      <c r="Q249" s="14"/>
      <c r="R249" s="136">
        <f t="shared" si="52"/>
        <v>9.0780024915399174E-2</v>
      </c>
      <c r="S249" s="20">
        <v>12.762213352387329</v>
      </c>
      <c r="T249" s="21">
        <v>0.32842512780639971</v>
      </c>
      <c r="U249" s="244">
        <v>12.944818022658064</v>
      </c>
      <c r="V249" s="245">
        <v>0.3083754803579975</v>
      </c>
      <c r="W249" s="256">
        <v>12.845030141643141</v>
      </c>
      <c r="X249" s="258">
        <v>0.30799262762227331</v>
      </c>
      <c r="Y249" s="20">
        <v>12.760148200439122</v>
      </c>
      <c r="Z249" s="11">
        <v>0.32692316079528183</v>
      </c>
      <c r="AA249" s="20">
        <v>-277.72766776668459</v>
      </c>
      <c r="AB249" s="21">
        <v>530.04926468898759</v>
      </c>
      <c r="AC249" s="20">
        <v>12.801696451128178</v>
      </c>
      <c r="AD249" s="21">
        <v>2.7680722007567748</v>
      </c>
      <c r="AE249" s="20">
        <v>14.467806310166003</v>
      </c>
      <c r="AF249" s="21">
        <v>1.4701950079169628</v>
      </c>
      <c r="AG249" s="20">
        <v>-285.71155820509614</v>
      </c>
      <c r="AH249" s="21">
        <v>185.67537881153694</v>
      </c>
      <c r="AI249" s="23">
        <v>104.69957385844741</v>
      </c>
      <c r="AJ249" s="24">
        <v>7.1605095936932983E-4</v>
      </c>
      <c r="AK249" s="11">
        <v>10.165475111221093</v>
      </c>
      <c r="AL249" s="25">
        <v>499.57170716686079</v>
      </c>
      <c r="AM249" s="11">
        <v>2.3696443555492874</v>
      </c>
      <c r="AN249" s="10">
        <v>4.9111338213608358E-2</v>
      </c>
      <c r="AO249" s="11">
        <v>6.0387680273026358</v>
      </c>
      <c r="AP249" s="25">
        <v>504.61742043490426</v>
      </c>
      <c r="AQ249" s="11">
        <v>2.5759664401999647</v>
      </c>
      <c r="AR249" s="12">
        <v>4.1159253960572344E-2</v>
      </c>
      <c r="AS249" s="11">
        <v>20.830900709420959</v>
      </c>
      <c r="AT249" s="123">
        <f t="shared" si="47"/>
        <v>8.5738433252652395E-3</v>
      </c>
      <c r="AU249" s="10">
        <v>1.1246218830877234E-2</v>
      </c>
      <c r="AV249" s="11">
        <v>20.98956949217375</v>
      </c>
      <c r="AW249" s="13">
        <v>1.9816993221085204E-3</v>
      </c>
      <c r="AX249" s="11">
        <v>2.5759664401999647</v>
      </c>
      <c r="AY249" s="124">
        <f t="shared" si="53"/>
        <v>5.1047909483185683E-5</v>
      </c>
      <c r="AZ249" s="17">
        <v>0.12272602547472206</v>
      </c>
      <c r="BA249" s="208">
        <v>12.75</v>
      </c>
      <c r="BB249" s="209">
        <v>0.66</v>
      </c>
      <c r="BC249" s="25">
        <v>504.6991705468343</v>
      </c>
      <c r="BD249" s="11">
        <v>2.564600513964796</v>
      </c>
      <c r="BE249" s="10">
        <v>4.1030415133784519E-2</v>
      </c>
      <c r="BF249" s="11">
        <v>7.2853912529228717</v>
      </c>
      <c r="BG249" s="10">
        <v>1.1209199397963414E-2</v>
      </c>
      <c r="BH249" s="11">
        <v>7.742705012030525</v>
      </c>
      <c r="BI249" s="63">
        <v>1.9813783306132926E-3</v>
      </c>
      <c r="BJ249" s="11">
        <v>2.564600513964796</v>
      </c>
      <c r="BL249" s="13">
        <f t="shared" si="54"/>
        <v>1.994712048672298E-3</v>
      </c>
      <c r="BM249" s="63">
        <f t="shared" si="55"/>
        <v>4.7781853573125588E-5</v>
      </c>
      <c r="BN249" s="12">
        <v>4.1159253960572344E-2</v>
      </c>
      <c r="BO249" s="3">
        <v>8.5738433252652395E-3</v>
      </c>
      <c r="BP249" s="3">
        <v>0.83599999999999997</v>
      </c>
      <c r="BQ249" s="6">
        <v>0</v>
      </c>
      <c r="BR249" s="3">
        <v>9.0780024915399174E-2</v>
      </c>
    </row>
    <row r="250" spans="1:150" s="3" customFormat="1" ht="14.1" customHeight="1">
      <c r="A250" s="174" t="s">
        <v>139</v>
      </c>
      <c r="B250" s="8">
        <v>1.5730736203841346E-3</v>
      </c>
      <c r="C250" s="26">
        <v>44.738943301781944</v>
      </c>
      <c r="D250" s="10">
        <v>4.1513452136218237E-2</v>
      </c>
      <c r="E250" s="11">
        <v>4.7710865296515914</v>
      </c>
      <c r="F250" s="12">
        <v>0.12378787801710232</v>
      </c>
      <c r="G250" s="11">
        <v>5.4571555235682041</v>
      </c>
      <c r="H250" s="13">
        <v>4.7359287010773623E-3</v>
      </c>
      <c r="I250" s="11">
        <v>4.2409356697135108</v>
      </c>
      <c r="J250" s="15">
        <v>-0.6047855013754686</v>
      </c>
      <c r="K250" s="16">
        <v>346.46757366742401</v>
      </c>
      <c r="L250" s="16">
        <v>127.55632974864218</v>
      </c>
      <c r="M250" s="14">
        <v>-3.2369430207230616E-4</v>
      </c>
      <c r="N250" s="17">
        <v>0.594457661469319</v>
      </c>
      <c r="O250" s="18">
        <v>8.1309451916725284E-2</v>
      </c>
      <c r="P250" s="12">
        <v>0.38031174818348201</v>
      </c>
      <c r="Q250" s="14"/>
      <c r="R250" s="136">
        <f t="shared" si="52"/>
        <v>0.10707806502253377</v>
      </c>
      <c r="S250" s="20">
        <v>12.410546438565703</v>
      </c>
      <c r="T250" s="21">
        <v>0.278951825078527</v>
      </c>
      <c r="U250" s="244">
        <v>12.961245734225718</v>
      </c>
      <c r="V250" s="245">
        <v>0.23394716844623814</v>
      </c>
      <c r="W250" s="256">
        <v>12.863229144019206</v>
      </c>
      <c r="X250" s="258">
        <v>0.23311007572858111</v>
      </c>
      <c r="Y250" s="20">
        <v>12.769070364877573</v>
      </c>
      <c r="Z250" s="11">
        <v>0.24817238208169881</v>
      </c>
      <c r="AA250" s="20" t="e">
        <v>#NUM!</v>
      </c>
      <c r="AB250" s="21" t="e">
        <v>#NUM!</v>
      </c>
      <c r="AC250" s="20">
        <v>6.6531286271117471</v>
      </c>
      <c r="AD250" s="21">
        <v>2.8910862485901929</v>
      </c>
      <c r="AE250" s="20">
        <v>14.375043607978517</v>
      </c>
      <c r="AF250" s="21">
        <v>0.99267224912294405</v>
      </c>
      <c r="AG250" s="20">
        <v>-321.53195168435263</v>
      </c>
      <c r="AH250" s="21">
        <v>128.0345886000388</v>
      </c>
      <c r="AI250" s="23" t="e">
        <v>#NUM!</v>
      </c>
      <c r="AJ250" s="24">
        <v>7.1145824894847109E-4</v>
      </c>
      <c r="AK250" s="11">
        <v>6.907981046316146</v>
      </c>
      <c r="AL250" s="25">
        <v>503.67856529219767</v>
      </c>
      <c r="AM250" s="11">
        <v>1.7962630096199088</v>
      </c>
      <c r="AN250" s="10">
        <v>4.1513452136218237E-2</v>
      </c>
      <c r="AO250" s="11">
        <v>4.7710865296515914</v>
      </c>
      <c r="AP250" s="25">
        <v>518.93048640706877</v>
      </c>
      <c r="AQ250" s="11">
        <v>2.2498640949830957</v>
      </c>
      <c r="AR250" s="12">
        <v>1.7442188177961292E-2</v>
      </c>
      <c r="AS250" s="11">
        <v>64.678950900129536</v>
      </c>
      <c r="AT250" s="123">
        <f t="shared" si="47"/>
        <v>1.1281424327531781E-2</v>
      </c>
      <c r="AU250" s="10">
        <v>4.6343951048788169E-3</v>
      </c>
      <c r="AV250" s="11">
        <v>64.718069949491394</v>
      </c>
      <c r="AW250" s="13">
        <v>1.927040376686526E-3</v>
      </c>
      <c r="AX250" s="11">
        <v>2.2498640949830957</v>
      </c>
      <c r="AY250" s="124">
        <f t="shared" si="53"/>
        <v>4.3355789530897143E-5</v>
      </c>
      <c r="AZ250" s="17">
        <v>3.4764078977308516E-2</v>
      </c>
      <c r="BA250" s="208">
        <v>12.78</v>
      </c>
      <c r="BB250" s="209">
        <v>0.49</v>
      </c>
      <c r="BC250" s="25">
        <v>504.34617169882927</v>
      </c>
      <c r="BD250" s="11">
        <v>1.9454685917387466</v>
      </c>
      <c r="BE250" s="10">
        <v>4.0459805850401591E-2</v>
      </c>
      <c r="BF250" s="11">
        <v>4.9877405834091659</v>
      </c>
      <c r="BG250" s="10">
        <v>1.1061049619673994E-2</v>
      </c>
      <c r="BH250" s="11">
        <v>5.3286185585013719</v>
      </c>
      <c r="BI250" s="63">
        <v>1.9827651246595579E-3</v>
      </c>
      <c r="BJ250" s="11">
        <v>1.9454685917387466</v>
      </c>
      <c r="BL250" s="13">
        <f t="shared" si="54"/>
        <v>1.997541002902059E-3</v>
      </c>
      <c r="BM250" s="63">
        <f t="shared" si="55"/>
        <v>3.6164394236370967E-5</v>
      </c>
      <c r="BN250" s="12">
        <v>1.7442188177961292E-2</v>
      </c>
      <c r="BO250" s="3">
        <v>1.1281424327531781E-2</v>
      </c>
      <c r="BP250" s="3">
        <v>0.83599999999999997</v>
      </c>
      <c r="BQ250" s="6">
        <v>0</v>
      </c>
      <c r="BR250" s="3">
        <v>0.10707806502253377</v>
      </c>
    </row>
    <row r="251" spans="1:150" s="3" customFormat="1" ht="14.1" customHeight="1">
      <c r="A251" s="175" t="s">
        <v>140</v>
      </c>
      <c r="B251" s="46">
        <v>2.5207044101703976E-3</v>
      </c>
      <c r="C251" s="47">
        <v>33.354332243855033</v>
      </c>
      <c r="D251" s="48">
        <v>5.0936288622174551E-2</v>
      </c>
      <c r="E251" s="49">
        <v>4.1743339127953938</v>
      </c>
      <c r="F251" s="50">
        <v>0.12926657141948095</v>
      </c>
      <c r="G251" s="49">
        <v>5.2370906955824745</v>
      </c>
      <c r="H251" s="51">
        <v>4.708593011364475E-3</v>
      </c>
      <c r="I251" s="49">
        <v>3.2968997064192491</v>
      </c>
      <c r="J251" s="53">
        <v>0.58694121107999464</v>
      </c>
      <c r="K251" s="54">
        <v>407.40503965539301</v>
      </c>
      <c r="L251" s="54">
        <v>145.4301849484481</v>
      </c>
      <c r="M251" s="52">
        <v>3.1415201985346587E-4</v>
      </c>
      <c r="N251" s="55">
        <v>0.7168949602453103</v>
      </c>
      <c r="O251" s="56">
        <v>8.5292786576657134E-2</v>
      </c>
      <c r="P251" s="50">
        <v>0.36874698746687001</v>
      </c>
      <c r="Q251" s="52"/>
      <c r="R251" s="137">
        <f t="shared" si="52"/>
        <v>0.10382196734504107</v>
      </c>
      <c r="S251" s="58">
        <v>12.645447933549249</v>
      </c>
      <c r="T251" s="59">
        <v>0.30404302158626734</v>
      </c>
      <c r="U251" s="246">
        <v>13.290365940749169</v>
      </c>
      <c r="V251" s="247">
        <v>0.23478375357753259</v>
      </c>
      <c r="W251" s="259">
        <v>13.191972128921035</v>
      </c>
      <c r="X251" s="260">
        <v>0.23390188689466881</v>
      </c>
      <c r="Y251" s="58">
        <v>13.189899810162133</v>
      </c>
      <c r="Z251" s="49">
        <v>0.25120889770398103</v>
      </c>
      <c r="AA251" s="58" t="e">
        <v>#NUM!</v>
      </c>
      <c r="AB251" s="59" t="e">
        <v>#NUM!</v>
      </c>
      <c r="AC251" s="58">
        <v>3.6097777260653747</v>
      </c>
      <c r="AD251" s="59">
        <v>3.6705070138548863</v>
      </c>
      <c r="AE251" s="58">
        <v>13.226357001028607</v>
      </c>
      <c r="AF251" s="59">
        <v>0.96569744133033142</v>
      </c>
      <c r="AG251" s="58">
        <v>6.7254887829189478</v>
      </c>
      <c r="AH251" s="59">
        <v>112.64808093250804</v>
      </c>
      <c r="AI251" s="60" t="e">
        <v>#NUM!</v>
      </c>
      <c r="AJ251" s="61">
        <v>6.5458816200880676E-4</v>
      </c>
      <c r="AK251" s="49">
        <v>7.3037000238975232</v>
      </c>
      <c r="AL251" s="62">
        <v>485.29684743435683</v>
      </c>
      <c r="AM251" s="49">
        <v>1.753538983093025</v>
      </c>
      <c r="AN251" s="48">
        <v>5.0936288622174551E-2</v>
      </c>
      <c r="AO251" s="49">
        <v>4.1743339127953938</v>
      </c>
      <c r="AP251" s="62">
        <v>509.28156591385851</v>
      </c>
      <c r="AQ251" s="49">
        <v>2.4067263563479373</v>
      </c>
      <c r="AR251" s="50">
        <v>1.2113399371941535E-2</v>
      </c>
      <c r="AS251" s="49">
        <v>113.68461549062168</v>
      </c>
      <c r="AT251" s="123">
        <f t="shared" si="47"/>
        <v>1.3771071498835117E-2</v>
      </c>
      <c r="AU251" s="48">
        <v>3.2795129790458605E-3</v>
      </c>
      <c r="AV251" s="49">
        <v>113.71008807931176</v>
      </c>
      <c r="AW251" s="51">
        <v>1.9635503558931939E-3</v>
      </c>
      <c r="AX251" s="49">
        <v>2.4067263563479373</v>
      </c>
      <c r="AY251" s="124">
        <f t="shared" si="53"/>
        <v>4.7257283935445222E-5</v>
      </c>
      <c r="AZ251" s="55">
        <v>2.1165460312274734E-2</v>
      </c>
      <c r="BA251" s="212">
        <v>13.2</v>
      </c>
      <c r="BB251" s="213">
        <v>0.5</v>
      </c>
      <c r="BC251" s="62">
        <v>488.23884744096409</v>
      </c>
      <c r="BD251" s="49">
        <v>1.9065041138787111</v>
      </c>
      <c r="BE251" s="48">
        <v>4.6174217283779968E-2</v>
      </c>
      <c r="BF251" s="49">
        <v>4.6793181146919833</v>
      </c>
      <c r="BG251" s="48">
        <v>1.3039726585577349E-2</v>
      </c>
      <c r="BH251" s="49">
        <v>5.0315754498773249</v>
      </c>
      <c r="BI251" s="64">
        <v>2.0481778646688209E-3</v>
      </c>
      <c r="BJ251" s="49">
        <v>1.9065041138787111</v>
      </c>
      <c r="BL251" s="13">
        <f t="shared" si="54"/>
        <v>2.0486440175926379E-3</v>
      </c>
      <c r="BM251" s="63">
        <f t="shared" si="55"/>
        <v>3.6287237020538043E-5</v>
      </c>
      <c r="BN251" s="50">
        <v>1.2113399371941535E-2</v>
      </c>
      <c r="BO251" s="3">
        <v>1.3771071498835117E-2</v>
      </c>
      <c r="BP251" s="3">
        <v>0.83599999999999997</v>
      </c>
      <c r="BQ251" s="6">
        <v>0</v>
      </c>
      <c r="BR251" s="3">
        <v>0.10382196734504107</v>
      </c>
    </row>
    <row r="252" spans="1:150" s="3" customFormat="1" ht="14.1" customHeight="1">
      <c r="A252" s="176"/>
      <c r="Q252" s="148" t="s">
        <v>395</v>
      </c>
      <c r="R252" s="242">
        <f>MEDIAN(R238:R251)</f>
        <v>9.7289563612328503E-2</v>
      </c>
      <c r="T252" s="4"/>
      <c r="U252" s="242">
        <f>MEDIAN(U238:U251)</f>
        <v>13.014512520904354</v>
      </c>
      <c r="V252" s="243"/>
      <c r="W252" s="149">
        <f>MEDIAN(W238:W251)</f>
        <v>12.935586935195353</v>
      </c>
      <c r="X252" s="163"/>
      <c r="Y252" s="150"/>
      <c r="Z252" s="150"/>
      <c r="AA252" s="150"/>
      <c r="AB252" s="150"/>
      <c r="AC252" s="150"/>
      <c r="AD252" s="150"/>
      <c r="AE252" s="150"/>
      <c r="AF252" s="150"/>
      <c r="AG252" s="150"/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1"/>
      <c r="AU252" s="150"/>
      <c r="AV252" s="150"/>
      <c r="AW252" s="150"/>
      <c r="AX252" s="150"/>
      <c r="AY252" s="150"/>
      <c r="AZ252" s="150"/>
      <c r="BA252" s="165"/>
      <c r="BB252" s="203"/>
      <c r="BK252" s="6"/>
      <c r="BP252" s="2"/>
      <c r="BQ252" s="6"/>
    </row>
    <row r="253" spans="1:150" ht="14.1" customHeight="1">
      <c r="A253" s="179" t="s">
        <v>366</v>
      </c>
      <c r="U253" s="192"/>
      <c r="V253" s="192"/>
      <c r="AT253" s="123"/>
      <c r="BP253" s="6"/>
      <c r="BQ253" s="6"/>
    </row>
    <row r="254" spans="1:150" s="6" customFormat="1" ht="57.95" customHeight="1">
      <c r="A254" s="170" t="s">
        <v>0</v>
      </c>
      <c r="B254" s="7" t="s">
        <v>1</v>
      </c>
      <c r="C254" s="112" t="s">
        <v>2</v>
      </c>
      <c r="D254" s="111" t="s">
        <v>3</v>
      </c>
      <c r="E254" s="112" t="s">
        <v>2</v>
      </c>
      <c r="F254" s="111" t="s">
        <v>4</v>
      </c>
      <c r="G254" s="112" t="s">
        <v>2</v>
      </c>
      <c r="H254" s="111" t="s">
        <v>5</v>
      </c>
      <c r="I254" s="112" t="s">
        <v>2</v>
      </c>
      <c r="J254" s="116" t="s">
        <v>374</v>
      </c>
      <c r="K254" s="112" t="s">
        <v>7</v>
      </c>
      <c r="L254" s="112" t="s">
        <v>8</v>
      </c>
      <c r="M254" s="112" t="s">
        <v>6</v>
      </c>
      <c r="N254" s="112" t="s">
        <v>375</v>
      </c>
      <c r="O254" s="112" t="s">
        <v>376</v>
      </c>
      <c r="P254" s="111" t="s">
        <v>9</v>
      </c>
      <c r="Q254" s="112" t="s">
        <v>2</v>
      </c>
      <c r="R254" s="7"/>
      <c r="S254" s="133" t="s">
        <v>10</v>
      </c>
      <c r="T254" s="193" t="s">
        <v>399</v>
      </c>
      <c r="U254" s="191"/>
      <c r="V254" s="196"/>
      <c r="W254" s="128" t="s">
        <v>11</v>
      </c>
      <c r="X254" s="128" t="s">
        <v>399</v>
      </c>
      <c r="Y254" s="275" t="s">
        <v>12</v>
      </c>
      <c r="Z254" s="276"/>
      <c r="AA254" s="275" t="s">
        <v>13</v>
      </c>
      <c r="AB254" s="276"/>
      <c r="AC254" s="275" t="s">
        <v>14</v>
      </c>
      <c r="AD254" s="276"/>
      <c r="AE254" s="275" t="s">
        <v>15</v>
      </c>
      <c r="AF254" s="276"/>
      <c r="AG254" s="275" t="s">
        <v>16</v>
      </c>
      <c r="AH254" s="276"/>
      <c r="AI254" s="112" t="s">
        <v>17</v>
      </c>
      <c r="AJ254" s="111" t="s">
        <v>377</v>
      </c>
      <c r="AK254" s="112" t="s">
        <v>2</v>
      </c>
      <c r="AL254" s="111" t="s">
        <v>18</v>
      </c>
      <c r="AM254" s="112" t="s">
        <v>2</v>
      </c>
      <c r="AN254" s="111" t="s">
        <v>19</v>
      </c>
      <c r="AO254" s="112" t="s">
        <v>2</v>
      </c>
      <c r="AP254" s="111" t="s">
        <v>378</v>
      </c>
      <c r="AQ254" s="112" t="s">
        <v>2</v>
      </c>
      <c r="AR254" s="111" t="s">
        <v>379</v>
      </c>
      <c r="AS254" s="112" t="s">
        <v>2</v>
      </c>
      <c r="AT254" s="123"/>
      <c r="AU254" s="111" t="s">
        <v>380</v>
      </c>
      <c r="AV254" s="112" t="s">
        <v>2</v>
      </c>
      <c r="AW254" s="111" t="s">
        <v>381</v>
      </c>
      <c r="AX254" s="112" t="s">
        <v>2</v>
      </c>
      <c r="AY254" s="112"/>
      <c r="AZ254" s="112" t="s">
        <v>20</v>
      </c>
      <c r="BA254" s="277" t="s">
        <v>400</v>
      </c>
      <c r="BB254" s="278"/>
      <c r="BC254" s="111" t="s">
        <v>382</v>
      </c>
      <c r="BD254" s="112" t="s">
        <v>2</v>
      </c>
      <c r="BE254" s="111" t="s">
        <v>383</v>
      </c>
      <c r="BF254" s="112" t="s">
        <v>2</v>
      </c>
      <c r="BG254" s="111" t="s">
        <v>384</v>
      </c>
      <c r="BH254" s="112" t="s">
        <v>2</v>
      </c>
      <c r="BI254" s="111" t="s">
        <v>385</v>
      </c>
      <c r="BJ254" s="112" t="s">
        <v>2</v>
      </c>
      <c r="BL254" s="111" t="s">
        <v>393</v>
      </c>
      <c r="BN254" s="111" t="s">
        <v>379</v>
      </c>
      <c r="BP254" s="3"/>
    </row>
    <row r="255" spans="1:150" s="3" customFormat="1" ht="14.1" customHeight="1">
      <c r="A255" s="173" t="s">
        <v>249</v>
      </c>
      <c r="B255" s="8">
        <v>1.2953533779605417E-3</v>
      </c>
      <c r="C255" s="26">
        <v>44.735839439570867</v>
      </c>
      <c r="D255" s="10">
        <v>5.8091436071277515E-2</v>
      </c>
      <c r="E255" s="11">
        <v>3.9542289492519216</v>
      </c>
      <c r="F255" s="12">
        <v>0.18381854744590492</v>
      </c>
      <c r="G255" s="11">
        <v>4.3390291096374227</v>
      </c>
      <c r="H255" s="13">
        <v>3.7877896201316858E-3</v>
      </c>
      <c r="I255" s="11">
        <v>9.5393167124535445</v>
      </c>
      <c r="J255" s="15">
        <v>1.4926438077625472</v>
      </c>
      <c r="K255" s="16">
        <v>538.20014503639095</v>
      </c>
      <c r="L255" s="16">
        <v>234.82651742664274</v>
      </c>
      <c r="M255" s="14">
        <v>7.9883942929103271E-4</v>
      </c>
      <c r="N255" s="17">
        <v>0.86480518725870037</v>
      </c>
      <c r="O255" s="18">
        <v>0.13560652581312357</v>
      </c>
      <c r="P255" s="12">
        <v>0.450716698497582</v>
      </c>
      <c r="Q255" s="19">
        <v>0.78942302421065702</v>
      </c>
      <c r="R255" s="138"/>
      <c r="S255" s="20">
        <v>11.934050782650809</v>
      </c>
      <c r="T255" s="22">
        <v>0.27317814388496642</v>
      </c>
      <c r="U255" s="185"/>
      <c r="V255" s="194"/>
      <c r="W255" s="256">
        <v>12.047408523937593</v>
      </c>
      <c r="X255" s="257">
        <v>0.24394328303691451</v>
      </c>
      <c r="Y255" s="20">
        <v>11.974534552437822</v>
      </c>
      <c r="Z255" s="22">
        <v>0.26923692748560829</v>
      </c>
      <c r="AA255" s="20">
        <v>-432.45323539948129</v>
      </c>
      <c r="AB255" s="21">
        <v>619.99948125611627</v>
      </c>
      <c r="AC255" s="20">
        <v>11.391942744412136</v>
      </c>
      <c r="AD255" s="21">
        <v>1.9822774534443672</v>
      </c>
      <c r="AE255" s="20">
        <v>13.023212555925237</v>
      </c>
      <c r="AF255" s="21">
        <v>0.81921186892171138</v>
      </c>
      <c r="AG255" s="20">
        <v>-258.90283754945523</v>
      </c>
      <c r="AH255" s="21">
        <v>150.50383562360483</v>
      </c>
      <c r="AI255" s="23">
        <v>102.85585748242782</v>
      </c>
      <c r="AJ255" s="24">
        <v>6.4453106214212852E-4</v>
      </c>
      <c r="AK255" s="11">
        <v>6.2924244878088942</v>
      </c>
      <c r="AL255" s="25">
        <v>526.60787785291734</v>
      </c>
      <c r="AM255" s="11">
        <v>2.0045517575301424</v>
      </c>
      <c r="AN255" s="10">
        <v>5.8091436071277515E-2</v>
      </c>
      <c r="AO255" s="11">
        <v>3.9542289492519216</v>
      </c>
      <c r="AP255" s="25">
        <v>539.66998424193162</v>
      </c>
      <c r="AQ255" s="11">
        <v>2.2911841929020058</v>
      </c>
      <c r="AR255" s="12">
        <v>3.8784856916683687E-2</v>
      </c>
      <c r="AS255" s="11">
        <v>23.614587468061156</v>
      </c>
      <c r="AT255" s="123">
        <f t="shared" si="47"/>
        <v>9.1588839609526365E-3</v>
      </c>
      <c r="AU255" s="10">
        <v>9.909122663518408E-3</v>
      </c>
      <c r="AV255" s="11">
        <v>23.725477156266322</v>
      </c>
      <c r="AW255" s="13">
        <v>1.8529842852103193E-3</v>
      </c>
      <c r="AX255" s="11">
        <v>2.2911841929020058</v>
      </c>
      <c r="AY255" s="124">
        <f t="shared" ref="AY255:AY274" si="56">AW255/100*AX255</f>
        <v>4.2455283039697053E-5</v>
      </c>
      <c r="AZ255" s="17">
        <v>9.6570626496203599E-2</v>
      </c>
      <c r="BA255" s="222">
        <v>11.97</v>
      </c>
      <c r="BB255" s="223">
        <v>0.55000000000000004</v>
      </c>
      <c r="BC255" s="25">
        <v>537.84376672339806</v>
      </c>
      <c r="BD255" s="11">
        <v>2.250501380286225</v>
      </c>
      <c r="BE255" s="10">
        <v>4.1484116287647678E-2</v>
      </c>
      <c r="BF255" s="11">
        <v>5.9370429374142466</v>
      </c>
      <c r="BG255" s="10">
        <v>1.0634742480305536E-2</v>
      </c>
      <c r="BH255" s="11">
        <v>6.3577476721476121</v>
      </c>
      <c r="BI255" s="63">
        <v>1.8592759865789787E-3</v>
      </c>
      <c r="BJ255" s="11">
        <v>2.250501380286225</v>
      </c>
      <c r="BL255" s="13">
        <f t="shared" ref="BL255:BL274" si="57">EXP(1000000*$BL$2*W255)-1</f>
        <v>1.8707331503935443E-3</v>
      </c>
      <c r="BM255" s="63">
        <f t="shared" ref="BM255:BM274" si="58">EXP(1000000*$BL$2*X255)-1</f>
        <v>3.7845075742781731E-5</v>
      </c>
      <c r="BN255" s="12">
        <v>3.8784856916683687E-2</v>
      </c>
      <c r="BO255" s="3">
        <v>9.1588839609526365E-3</v>
      </c>
      <c r="BQ255" s="6">
        <v>0</v>
      </c>
    </row>
    <row r="256" spans="1:150" s="44" customFormat="1" ht="14.1" customHeight="1">
      <c r="A256" s="173" t="s">
        <v>388</v>
      </c>
      <c r="B256" s="27">
        <v>2.7936192494128452E-3</v>
      </c>
      <c r="C256" s="45">
        <v>50.034907585817436</v>
      </c>
      <c r="D256" s="29">
        <v>6.082814665429144E-2</v>
      </c>
      <c r="E256" s="30">
        <v>6.3908616112009637</v>
      </c>
      <c r="F256" s="31">
        <v>0.21595783030083937</v>
      </c>
      <c r="G256" s="30">
        <v>6.445561606855736</v>
      </c>
      <c r="H256" s="32">
        <v>4.2296770084422081E-3</v>
      </c>
      <c r="I256" s="30">
        <v>2.228682830454348</v>
      </c>
      <c r="J256" s="34">
        <v>1.836266327337513</v>
      </c>
      <c r="K256" s="35">
        <v>173.557067457329</v>
      </c>
      <c r="L256" s="35">
        <v>61.096744642312437</v>
      </c>
      <c r="M256" s="33">
        <v>9.8282041038556746E-4</v>
      </c>
      <c r="N256" s="36">
        <v>0.30387875799789132</v>
      </c>
      <c r="O256" s="37">
        <v>5.5643068221489504E-2</v>
      </c>
      <c r="P256" s="31">
        <v>0.36364371753991398</v>
      </c>
      <c r="Q256" s="38">
        <v>0.43891771153351899</v>
      </c>
      <c r="R256" s="139"/>
      <c r="S256" s="39">
        <v>12.674300936077964</v>
      </c>
      <c r="T256" s="40">
        <v>0.59963395848892054</v>
      </c>
      <c r="U256" s="185"/>
      <c r="V256" s="194"/>
      <c r="W256" s="256">
        <v>13.126255350167774</v>
      </c>
      <c r="X256" s="258">
        <v>0.50948314605554246</v>
      </c>
      <c r="Y256" s="39">
        <v>12.686180751742556</v>
      </c>
      <c r="Z256" s="40">
        <v>0.5563432613984346</v>
      </c>
      <c r="AA256" s="39" t="e">
        <v>#NUM!</v>
      </c>
      <c r="AB256" s="40" t="e">
        <v>#NUM!</v>
      </c>
      <c r="AC256" s="39">
        <v>12.474264138581209</v>
      </c>
      <c r="AD256" s="40">
        <v>6.2938195844011462</v>
      </c>
      <c r="AE256" s="39">
        <v>20.535106575823232</v>
      </c>
      <c r="AF256" s="40">
        <v>1.9564005486614653</v>
      </c>
      <c r="AG256" s="39" t="e">
        <v>#NUM!</v>
      </c>
      <c r="AH256" s="40" t="e">
        <v>#NUM!</v>
      </c>
      <c r="AI256" s="41" t="e">
        <v>#NUM!</v>
      </c>
      <c r="AJ256" s="42">
        <v>1.0164906746539248E-3</v>
      </c>
      <c r="AK256" s="30">
        <v>9.5319424623018953</v>
      </c>
      <c r="AL256" s="43">
        <v>481.59968366988284</v>
      </c>
      <c r="AM256" s="30">
        <v>3.8516482543247794</v>
      </c>
      <c r="AN256" s="29">
        <v>6.082814665429144E-2</v>
      </c>
      <c r="AO256" s="30">
        <v>6.3908616112009637</v>
      </c>
      <c r="AP256" s="43">
        <v>508.12105067590954</v>
      </c>
      <c r="AQ256" s="30">
        <v>4.7357532783730116</v>
      </c>
      <c r="AR256" s="31">
        <v>1.8111678195909829E-2</v>
      </c>
      <c r="AS256" s="30">
        <v>126.54882901664133</v>
      </c>
      <c r="AT256" s="123">
        <f t="shared" si="47"/>
        <v>2.2920116672186241E-2</v>
      </c>
      <c r="AU256" s="29">
        <v>4.9146521017584032E-3</v>
      </c>
      <c r="AV256" s="30">
        <v>126.63740949891839</v>
      </c>
      <c r="AW256" s="32">
        <v>1.9680349764485969E-3</v>
      </c>
      <c r="AX256" s="30">
        <v>4.7357532783730116</v>
      </c>
      <c r="AY256" s="124">
        <f t="shared" si="56"/>
        <v>9.3201280916691958E-5</v>
      </c>
      <c r="AZ256" s="36">
        <v>3.7396163559500636E-2</v>
      </c>
      <c r="BA256" s="225" t="s">
        <v>387</v>
      </c>
      <c r="BB256" s="228" t="s">
        <v>387</v>
      </c>
      <c r="BC256" s="43">
        <v>507.64475914664729</v>
      </c>
      <c r="BD256" s="30">
        <v>4.3897440686038989</v>
      </c>
      <c r="BE256" s="29">
        <v>1.8878814070998798E-2</v>
      </c>
      <c r="BF256" s="30">
        <v>21.809611588849869</v>
      </c>
      <c r="BG256" s="29">
        <v>5.1276228843275852E-3</v>
      </c>
      <c r="BH256" s="30">
        <v>22.509212107495923</v>
      </c>
      <c r="BI256" s="90">
        <v>1.9698814613609006E-3</v>
      </c>
      <c r="BJ256" s="30">
        <v>4.3897440686038989</v>
      </c>
      <c r="BK256" s="3"/>
      <c r="BL256" s="13">
        <f t="shared" si="57"/>
        <v>2.0384281523648795E-3</v>
      </c>
      <c r="BM256" s="63">
        <f t="shared" si="58"/>
        <v>7.9042247718374981E-5</v>
      </c>
      <c r="BN256" s="31">
        <v>1.8111678195909829E-2</v>
      </c>
      <c r="BO256" s="3">
        <v>2.2920116672186241E-2</v>
      </c>
      <c r="BP256" s="3"/>
      <c r="BQ256" s="6">
        <v>0</v>
      </c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  <c r="CP256" s="3"/>
      <c r="CQ256" s="3"/>
      <c r="CR256" s="3"/>
      <c r="CS256" s="3"/>
      <c r="CT256" s="3"/>
      <c r="CU256" s="3"/>
      <c r="CV256" s="3"/>
      <c r="CW256" s="3"/>
      <c r="CX256" s="3"/>
      <c r="CY256" s="3"/>
      <c r="CZ256" s="3"/>
      <c r="DA256" s="3"/>
      <c r="DB256" s="3"/>
      <c r="DC256" s="3"/>
      <c r="DD256" s="3"/>
      <c r="DE256" s="3"/>
      <c r="DF256" s="3"/>
      <c r="DG256" s="3"/>
      <c r="DH256" s="3"/>
      <c r="DI256" s="3"/>
      <c r="DJ256" s="3"/>
      <c r="DK256" s="3"/>
      <c r="DL256" s="3"/>
      <c r="DM256" s="3"/>
      <c r="DN256" s="3"/>
      <c r="DO256" s="3"/>
      <c r="DP256" s="3"/>
      <c r="DQ256" s="3"/>
      <c r="DR256" s="3"/>
      <c r="DS256" s="3"/>
      <c r="DT256" s="3"/>
      <c r="DU256" s="3"/>
      <c r="DV256" s="3"/>
      <c r="DW256" s="3"/>
      <c r="DX256" s="3"/>
      <c r="DY256" s="3"/>
      <c r="DZ256" s="3"/>
      <c r="EA256" s="3"/>
      <c r="EB256" s="3"/>
      <c r="EC256" s="3"/>
      <c r="ED256" s="3"/>
      <c r="EE256" s="3"/>
      <c r="EF256" s="3"/>
      <c r="EG256" s="3"/>
      <c r="EH256" s="3"/>
      <c r="EI256" s="3"/>
      <c r="EJ256" s="3"/>
      <c r="EK256" s="3"/>
      <c r="EL256" s="3"/>
      <c r="EM256" s="3"/>
      <c r="EN256" s="3"/>
      <c r="EO256" s="3"/>
      <c r="EP256" s="3"/>
      <c r="EQ256" s="3"/>
      <c r="ER256" s="3"/>
      <c r="ES256" s="3"/>
      <c r="ET256" s="3"/>
    </row>
    <row r="257" spans="1:150" s="3" customFormat="1" ht="14.1" customHeight="1">
      <c r="A257" s="174" t="s">
        <v>250</v>
      </c>
      <c r="B257" s="8">
        <v>1.7743881448916156E-3</v>
      </c>
      <c r="C257" s="26">
        <v>57.760631918669617</v>
      </c>
      <c r="D257" s="10">
        <v>6.0370283190140324E-2</v>
      </c>
      <c r="E257" s="11">
        <v>5.7785230497715698</v>
      </c>
      <c r="F257" s="12">
        <v>0.14788148031467116</v>
      </c>
      <c r="G257" s="11">
        <v>7.3758260649613492</v>
      </c>
      <c r="H257" s="13">
        <v>3.8586067876994036E-3</v>
      </c>
      <c r="I257" s="11">
        <v>4.1519970296763464</v>
      </c>
      <c r="J257" s="15">
        <v>1.7779923526786989</v>
      </c>
      <c r="K257" s="16">
        <v>223.64832592776699</v>
      </c>
      <c r="L257" s="16">
        <v>70.664545450962208</v>
      </c>
      <c r="M257" s="14">
        <v>9.516305710706919E-4</v>
      </c>
      <c r="N257" s="17">
        <v>0.39570970342241762</v>
      </c>
      <c r="O257" s="18">
        <v>4.5212580748735368E-2</v>
      </c>
      <c r="P257" s="12">
        <v>0.32638954549751498</v>
      </c>
      <c r="Q257" s="19">
        <v>0.43190500147642302</v>
      </c>
      <c r="R257" s="140"/>
      <c r="S257" s="20">
        <v>13.057065167560269</v>
      </c>
      <c r="T257" s="21">
        <v>0.29961750425158823</v>
      </c>
      <c r="U257" s="185"/>
      <c r="V257" s="194"/>
      <c r="W257" s="256">
        <v>13.264448589395929</v>
      </c>
      <c r="X257" s="258">
        <v>0.16532749480265285</v>
      </c>
      <c r="Y257" s="20">
        <v>13.202766033554164</v>
      </c>
      <c r="Z257" s="21">
        <v>0.18193458399099005</v>
      </c>
      <c r="AA257" s="20">
        <v>-811.60132901878876</v>
      </c>
      <c r="AB257" s="21">
        <v>1373.6738177528061</v>
      </c>
      <c r="AC257" s="20">
        <v>10.30672096525735</v>
      </c>
      <c r="AD257" s="21">
        <v>5.1927314186802622</v>
      </c>
      <c r="AE257" s="20">
        <v>14.428703295970408</v>
      </c>
      <c r="AF257" s="21">
        <v>1.6349590910312541</v>
      </c>
      <c r="AG257" s="20">
        <v>-190.58189500057466</v>
      </c>
      <c r="AH257" s="21">
        <v>201.52163935049006</v>
      </c>
      <c r="AI257" s="23">
        <v>101.71393637372634</v>
      </c>
      <c r="AJ257" s="24">
        <v>7.1411495432704974E-4</v>
      </c>
      <c r="AK257" s="11">
        <v>11.335341041666982</v>
      </c>
      <c r="AL257" s="25">
        <v>476.86003066552189</v>
      </c>
      <c r="AM257" s="11">
        <v>1.1634752120720235</v>
      </c>
      <c r="AN257" s="10">
        <v>6.0370283190140324E-2</v>
      </c>
      <c r="AO257" s="11">
        <v>5.7785230497715698</v>
      </c>
      <c r="AP257" s="25">
        <v>493.2109758803702</v>
      </c>
      <c r="AQ257" s="11">
        <v>2.2970019453283723</v>
      </c>
      <c r="AR257" s="12">
        <v>3.3757282548934328E-2</v>
      </c>
      <c r="AS257" s="11">
        <v>48.295345018636986</v>
      </c>
      <c r="AT257" s="123">
        <f t="shared" si="47"/>
        <v>1.6303196075923967E-2</v>
      </c>
      <c r="AU257" s="10">
        <v>9.4370448863976952E-3</v>
      </c>
      <c r="AV257" s="11">
        <v>48.34993865979591</v>
      </c>
      <c r="AW257" s="13">
        <v>2.0275298987720682E-3</v>
      </c>
      <c r="AX257" s="11">
        <v>2.2970019453283723</v>
      </c>
      <c r="AY257" s="124">
        <f t="shared" si="56"/>
        <v>4.6572401216908784E-5</v>
      </c>
      <c r="AZ257" s="17">
        <v>4.7507856452326434E-2</v>
      </c>
      <c r="BA257" s="208">
        <v>13.2</v>
      </c>
      <c r="BB257" s="209">
        <v>0.37</v>
      </c>
      <c r="BC257" s="25">
        <v>487.76256703230155</v>
      </c>
      <c r="BD257" s="11">
        <v>1.37941515688134</v>
      </c>
      <c r="BE257" s="10">
        <v>4.2625180169649918E-2</v>
      </c>
      <c r="BF257" s="11">
        <v>8.0578318167601886</v>
      </c>
      <c r="BG257" s="10">
        <v>1.2049222796144015E-2</v>
      </c>
      <c r="BH257" s="11">
        <v>8.5466328435324268</v>
      </c>
      <c r="BI257" s="63">
        <v>2.050177827471078E-3</v>
      </c>
      <c r="BJ257" s="11">
        <v>1.37941515688134</v>
      </c>
      <c r="BL257" s="13">
        <f t="shared" si="57"/>
        <v>2.0599108158625423E-3</v>
      </c>
      <c r="BM257" s="63">
        <f t="shared" si="58"/>
        <v>2.5648557855806331E-5</v>
      </c>
      <c r="BN257" s="12">
        <v>3.3757282548934328E-2</v>
      </c>
      <c r="BO257" s="3">
        <v>1.6303196075923967E-2</v>
      </c>
      <c r="BQ257" s="6">
        <v>0</v>
      </c>
    </row>
    <row r="258" spans="1:150" s="44" customFormat="1" ht="14.1" customHeight="1">
      <c r="A258" s="173" t="s">
        <v>251</v>
      </c>
      <c r="B258" s="27">
        <v>2.2992769406197109E-3</v>
      </c>
      <c r="C258" s="45">
        <v>40.848288845233796</v>
      </c>
      <c r="D258" s="29">
        <v>6.3835388895448028E-2</v>
      </c>
      <c r="E258" s="30">
        <v>4.4536972659756513</v>
      </c>
      <c r="F258" s="31">
        <v>0.1267718665020762</v>
      </c>
      <c r="G258" s="30">
        <v>6.0746959346792968</v>
      </c>
      <c r="H258" s="32">
        <v>4.4115002402854969E-3</v>
      </c>
      <c r="I258" s="30">
        <v>2.8309254691351593</v>
      </c>
      <c r="J258" s="34">
        <v>2.2148278469179434</v>
      </c>
      <c r="K258" s="35">
        <v>298.54553333007499</v>
      </c>
      <c r="L258" s="35">
        <v>85.58686121135257</v>
      </c>
      <c r="M258" s="33">
        <v>1.1855330553505749E-3</v>
      </c>
      <c r="N258" s="36">
        <v>0.55328962618786115</v>
      </c>
      <c r="O258" s="37">
        <v>4.6282086350774243E-2</v>
      </c>
      <c r="P258" s="31">
        <v>0.296139843879623</v>
      </c>
      <c r="Q258" s="38">
        <v>0.39542951656550701</v>
      </c>
      <c r="R258" s="139"/>
      <c r="S258" s="39">
        <v>13.597781252097768</v>
      </c>
      <c r="T258" s="40">
        <v>0.28750817582651739</v>
      </c>
      <c r="U258" s="185"/>
      <c r="V258" s="194"/>
      <c r="W258" s="256">
        <v>13.893092234099903</v>
      </c>
      <c r="X258" s="258">
        <v>0.15546272468073641</v>
      </c>
      <c r="Y258" s="39">
        <v>13.974282009922447</v>
      </c>
      <c r="Z258" s="40">
        <v>0.1670833922252119</v>
      </c>
      <c r="AA258" s="39" t="e">
        <v>#NUM!</v>
      </c>
      <c r="AB258" s="40" t="e">
        <v>#NUM!</v>
      </c>
      <c r="AC258" s="39">
        <v>5.7243900046629452</v>
      </c>
      <c r="AD258" s="40">
        <v>5.4693722455038358</v>
      </c>
      <c r="AE258" s="39">
        <v>12.195494054813025</v>
      </c>
      <c r="AF258" s="40">
        <v>1.4054993787686099</v>
      </c>
      <c r="AG258" s="39">
        <v>236.58269077751697</v>
      </c>
      <c r="AH258" s="40">
        <v>126.22755573670683</v>
      </c>
      <c r="AI258" s="41" t="e">
        <v>#NUM!</v>
      </c>
      <c r="AJ258" s="42">
        <v>6.0355413390422719E-4</v>
      </c>
      <c r="AK258" s="30">
        <v>11.528220460963082</v>
      </c>
      <c r="AL258" s="43">
        <v>453.23581297759978</v>
      </c>
      <c r="AM258" s="30">
        <v>1.0576556515446942</v>
      </c>
      <c r="AN258" s="29">
        <v>6.3835388895448028E-2</v>
      </c>
      <c r="AO258" s="30">
        <v>4.4536972659756513</v>
      </c>
      <c r="AP258" s="43">
        <v>473.57856126012712</v>
      </c>
      <c r="AQ258" s="30">
        <v>2.1166064199366486</v>
      </c>
      <c r="AR258" s="31">
        <v>2.9152119065121228E-2</v>
      </c>
      <c r="AS258" s="30">
        <v>51.792220218450687</v>
      </c>
      <c r="AT258" s="123">
        <f t="shared" si="47"/>
        <v>1.5098529704552536E-2</v>
      </c>
      <c r="AU258" s="29">
        <v>8.4874918450776066E-3</v>
      </c>
      <c r="AV258" s="30">
        <v>51.835452133587196</v>
      </c>
      <c r="AW258" s="32">
        <v>2.1115820727592442E-3</v>
      </c>
      <c r="AX258" s="30">
        <v>2.1166064199366486</v>
      </c>
      <c r="AY258" s="124">
        <f t="shared" si="56"/>
        <v>4.4693881714253516E-5</v>
      </c>
      <c r="AZ258" s="36">
        <v>4.0833181400286786E-2</v>
      </c>
      <c r="BA258" s="225">
        <v>13.89</v>
      </c>
      <c r="BB258" s="226">
        <v>0.33</v>
      </c>
      <c r="BC258" s="43">
        <v>460.80575452405463</v>
      </c>
      <c r="BD258" s="30">
        <v>1.1969456171327268</v>
      </c>
      <c r="BE258" s="29">
        <v>5.092905384134909E-2</v>
      </c>
      <c r="BF258" s="30">
        <v>5.4718785354729409</v>
      </c>
      <c r="BG258" s="29">
        <v>1.5238737525962581E-2</v>
      </c>
      <c r="BH258" s="30">
        <v>5.8097671267731261</v>
      </c>
      <c r="BI258" s="90">
        <v>2.1701117882801935E-3</v>
      </c>
      <c r="BJ258" s="30">
        <v>1.1969456171327268</v>
      </c>
      <c r="BK258" s="3"/>
      <c r="BL258" s="13">
        <f t="shared" si="57"/>
        <v>2.1576416692949962E-3</v>
      </c>
      <c r="BM258" s="63">
        <f t="shared" si="58"/>
        <v>2.4118139829276686E-5</v>
      </c>
      <c r="BN258" s="31">
        <v>2.9152119065121228E-2</v>
      </c>
      <c r="BO258" s="3">
        <v>1.5098529704552536E-2</v>
      </c>
      <c r="BP258" s="3"/>
      <c r="BQ258" s="6">
        <v>0</v>
      </c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  <c r="DF258" s="3"/>
      <c r="DG258" s="3"/>
      <c r="DH258" s="3"/>
      <c r="DI258" s="3"/>
      <c r="DJ258" s="3"/>
      <c r="DK258" s="3"/>
      <c r="DL258" s="3"/>
      <c r="DM258" s="3"/>
      <c r="DN258" s="3"/>
      <c r="DO258" s="3"/>
      <c r="DP258" s="3"/>
      <c r="DQ258" s="3"/>
      <c r="DR258" s="3"/>
      <c r="DS258" s="3"/>
      <c r="DT258" s="3"/>
      <c r="DU258" s="3"/>
      <c r="DV258" s="3"/>
      <c r="DW258" s="3"/>
      <c r="DX258" s="3"/>
      <c r="DY258" s="3"/>
      <c r="DZ258" s="3"/>
      <c r="EA258" s="3"/>
      <c r="EB258" s="3"/>
      <c r="EC258" s="3"/>
      <c r="ED258" s="3"/>
      <c r="EE258" s="3"/>
      <c r="EF258" s="3"/>
      <c r="EG258" s="3"/>
      <c r="EH258" s="3"/>
      <c r="EI258" s="3"/>
      <c r="EJ258" s="3"/>
      <c r="EK258" s="3"/>
      <c r="EL258" s="3"/>
      <c r="EM258" s="3"/>
      <c r="EN258" s="3"/>
      <c r="EO258" s="3"/>
      <c r="EP258" s="3"/>
      <c r="EQ258" s="3"/>
      <c r="ER258" s="3"/>
      <c r="ES258" s="3"/>
      <c r="ET258" s="3"/>
    </row>
    <row r="259" spans="1:150" s="3" customFormat="1" ht="14.1" customHeight="1">
      <c r="A259" s="174" t="s">
        <v>252</v>
      </c>
      <c r="B259" s="8">
        <v>1.8158473740664128E-3</v>
      </c>
      <c r="C259" s="26">
        <v>37.813601276163681</v>
      </c>
      <c r="D259" s="10">
        <v>5.7649760962003124E-2</v>
      </c>
      <c r="E259" s="11">
        <v>3.8186898153380167</v>
      </c>
      <c r="F259" s="12">
        <v>0.14215888449985381</v>
      </c>
      <c r="G259" s="11">
        <v>4.7645565606979936</v>
      </c>
      <c r="H259" s="13">
        <v>4.3545564990025995E-3</v>
      </c>
      <c r="I259" s="11">
        <v>2.7334628037849922</v>
      </c>
      <c r="J259" s="15">
        <v>1.4353992082433633</v>
      </c>
      <c r="K259" s="16">
        <v>397.90222956014401</v>
      </c>
      <c r="L259" s="16">
        <v>140.59590695818389</v>
      </c>
      <c r="M259" s="14">
        <v>7.6826526626905874E-4</v>
      </c>
      <c r="N259" s="17">
        <v>0.66659248953637529</v>
      </c>
      <c r="O259" s="18">
        <v>7.6823868276915494E-2</v>
      </c>
      <c r="P259" s="12">
        <v>0.36500316182785097</v>
      </c>
      <c r="Q259" s="19">
        <v>0.34406031786355701</v>
      </c>
      <c r="R259" s="140"/>
      <c r="S259" s="20">
        <v>12.310720528251904</v>
      </c>
      <c r="T259" s="21">
        <v>0.20642873249244506</v>
      </c>
      <c r="U259" s="185"/>
      <c r="V259" s="194"/>
      <c r="W259" s="256">
        <v>12.559892923986407</v>
      </c>
      <c r="X259" s="258">
        <v>0.13363469136571371</v>
      </c>
      <c r="Y259" s="20">
        <v>12.574018729061018</v>
      </c>
      <c r="Z259" s="21">
        <v>0.14570400590019705</v>
      </c>
      <c r="AA259" s="20">
        <v>-1130.0595934065414</v>
      </c>
      <c r="AB259" s="21">
        <v>1102.7435162467661</v>
      </c>
      <c r="AC259" s="20">
        <v>7.8943292219940533</v>
      </c>
      <c r="AD259" s="21">
        <v>2.9285767138364878</v>
      </c>
      <c r="AE259" s="20">
        <v>12.322978586821293</v>
      </c>
      <c r="AF259" s="21">
        <v>0.88410236267596842</v>
      </c>
      <c r="AG259" s="20">
        <v>58.070474422518039</v>
      </c>
      <c r="AH259" s="21">
        <v>109.8569314063802</v>
      </c>
      <c r="AI259" s="23">
        <v>101.18879496321129</v>
      </c>
      <c r="AJ259" s="24">
        <v>6.0986525782369405E-4</v>
      </c>
      <c r="AK259" s="11">
        <v>7.1766082632917518</v>
      </c>
      <c r="AL259" s="25">
        <v>505.39400679809194</v>
      </c>
      <c r="AM259" s="11">
        <v>1.026486631286281</v>
      </c>
      <c r="AN259" s="10">
        <v>5.7649760962003124E-2</v>
      </c>
      <c r="AO259" s="11">
        <v>3.8186898153380167</v>
      </c>
      <c r="AP259" s="25">
        <v>523.14247295403629</v>
      </c>
      <c r="AQ259" s="11">
        <v>1.6784225040582565</v>
      </c>
      <c r="AR259" s="12">
        <v>3.0297561086009457E-2</v>
      </c>
      <c r="AS259" s="11">
        <v>36.128004598247138</v>
      </c>
      <c r="AT259" s="123">
        <f t="shared" si="47"/>
        <v>1.0945904262310232E-2</v>
      </c>
      <c r="AU259" s="10">
        <v>7.9852582011746068E-3</v>
      </c>
      <c r="AV259" s="11">
        <v>36.166971373797608</v>
      </c>
      <c r="AW259" s="13">
        <v>1.9115251613069863E-3</v>
      </c>
      <c r="AX259" s="11">
        <v>1.6784225040582565</v>
      </c>
      <c r="AY259" s="124">
        <f t="shared" si="56"/>
        <v>3.2083468478112346E-5</v>
      </c>
      <c r="AZ259" s="17">
        <v>4.6407604516043241E-2</v>
      </c>
      <c r="BA259" s="208">
        <v>12.56</v>
      </c>
      <c r="BB259" s="209">
        <v>0.3</v>
      </c>
      <c r="BC259" s="25">
        <v>512.1774792422558</v>
      </c>
      <c r="BD259" s="11">
        <v>1.1599008743629011</v>
      </c>
      <c r="BE259" s="10">
        <v>4.719573679361478E-2</v>
      </c>
      <c r="BF259" s="11">
        <v>4.6078334595155788</v>
      </c>
      <c r="BG259" s="10">
        <v>1.2705260291278218E-2</v>
      </c>
      <c r="BH259" s="11">
        <v>4.9215422375227256</v>
      </c>
      <c r="BI259" s="63">
        <v>1.9524482050234937E-3</v>
      </c>
      <c r="BJ259" s="11">
        <v>1.1599008743629011</v>
      </c>
      <c r="BL259" s="13">
        <f t="shared" si="57"/>
        <v>1.9503897752879418E-3</v>
      </c>
      <c r="BM259" s="63">
        <f t="shared" si="58"/>
        <v>2.073175239880598E-5</v>
      </c>
      <c r="BN259" s="12">
        <v>3.0297561086009457E-2</v>
      </c>
      <c r="BO259" s="3">
        <v>1.0945904262310232E-2</v>
      </c>
      <c r="BQ259" s="6">
        <v>0</v>
      </c>
    </row>
    <row r="260" spans="1:150" s="44" customFormat="1" ht="14.1" customHeight="1">
      <c r="A260" s="174" t="s">
        <v>253</v>
      </c>
      <c r="B260" s="27">
        <v>2.5903341541982895E-4</v>
      </c>
      <c r="C260" s="45">
        <v>100.00647625075736</v>
      </c>
      <c r="D260" s="29">
        <v>5.4515514128502203E-2</v>
      </c>
      <c r="E260" s="30">
        <v>3.8897505517731461</v>
      </c>
      <c r="F260" s="31">
        <v>0.17696933245342827</v>
      </c>
      <c r="G260" s="30">
        <v>6.9933512947549934</v>
      </c>
      <c r="H260" s="32">
        <v>3.9687864977913006E-3</v>
      </c>
      <c r="I260" s="30">
        <v>4.5324368375291062</v>
      </c>
      <c r="J260" s="34">
        <v>1.0372903597213812</v>
      </c>
      <c r="K260" s="35">
        <v>447.41690365508202</v>
      </c>
      <c r="L260" s="35">
        <v>183.73453059444927</v>
      </c>
      <c r="M260" s="33">
        <v>5.5518642467758882E-4</v>
      </c>
      <c r="N260" s="36">
        <v>0.78600776331499156</v>
      </c>
      <c r="O260" s="37">
        <v>0.12473476780464232</v>
      </c>
      <c r="P260" s="31">
        <v>0.424207866429613</v>
      </c>
      <c r="Q260" s="38">
        <v>0.34130717450437997</v>
      </c>
      <c r="R260" s="139"/>
      <c r="S260" s="39">
        <v>13.243865565002579</v>
      </c>
      <c r="T260" s="40">
        <v>0.20695746435774412</v>
      </c>
      <c r="U260" s="185"/>
      <c r="V260" s="194"/>
      <c r="W260" s="256">
        <v>13.170303179488885</v>
      </c>
      <c r="X260" s="258">
        <v>0.19889955248829314</v>
      </c>
      <c r="Y260" s="39">
        <v>13.020628985318025</v>
      </c>
      <c r="Z260" s="40">
        <v>0.22877068728333569</v>
      </c>
      <c r="AA260" s="39">
        <v>226.74336286238855</v>
      </c>
      <c r="AB260" s="40">
        <v>199.39852868371318</v>
      </c>
      <c r="AC260" s="39">
        <v>16.434148179474768</v>
      </c>
      <c r="AD260" s="40">
        <v>1.5331558468406288</v>
      </c>
      <c r="AE260" s="39">
        <v>15.309353515799991</v>
      </c>
      <c r="AF260" s="40">
        <v>1.2315114928627116</v>
      </c>
      <c r="AG260" s="39">
        <v>-541.35673300751353</v>
      </c>
      <c r="AH260" s="40">
        <v>160.81820172931776</v>
      </c>
      <c r="AI260" s="41">
        <v>94.255315975871511</v>
      </c>
      <c r="AJ260" s="42">
        <v>7.5771718793427034E-4</v>
      </c>
      <c r="AK260" s="30">
        <v>8.0472238263107503</v>
      </c>
      <c r="AL260" s="43">
        <v>483.89406355982413</v>
      </c>
      <c r="AM260" s="30">
        <v>1.4867440798126657</v>
      </c>
      <c r="AN260" s="29">
        <v>5.4515514128502203E-2</v>
      </c>
      <c r="AO260" s="30">
        <v>3.8897505517731461</v>
      </c>
      <c r="AP260" s="43">
        <v>486.24734864088242</v>
      </c>
      <c r="AQ260" s="30">
        <v>1.5642723681885082</v>
      </c>
      <c r="AR260" s="31">
        <v>5.0712482662940886E-2</v>
      </c>
      <c r="AS260" s="30">
        <v>8.6283670349623662</v>
      </c>
      <c r="AT260" s="123">
        <f t="shared" si="47"/>
        <v>4.3756591367001968E-3</v>
      </c>
      <c r="AU260" s="29">
        <v>1.4380000485576735E-2</v>
      </c>
      <c r="AV260" s="30">
        <v>8.769017375504701</v>
      </c>
      <c r="AW260" s="32">
        <v>2.0565664836941851E-3</v>
      </c>
      <c r="AX260" s="30">
        <v>1.5642723681885082</v>
      </c>
      <c r="AY260" s="124">
        <f t="shared" si="56"/>
        <v>3.2170301237854158E-5</v>
      </c>
      <c r="AZ260" s="36">
        <v>0.1783862776413391</v>
      </c>
      <c r="BA260" s="210">
        <v>13.01</v>
      </c>
      <c r="BB260" s="211">
        <v>0.47</v>
      </c>
      <c r="BC260" s="43">
        <v>494.59254744880104</v>
      </c>
      <c r="BD260" s="30">
        <v>1.7587614523277557</v>
      </c>
      <c r="BE260" s="29">
        <v>3.7226206007242468E-2</v>
      </c>
      <c r="BF260" s="30">
        <v>5.988827686299051</v>
      </c>
      <c r="BG260" s="29">
        <v>1.0377732763573273E-2</v>
      </c>
      <c r="BH260" s="30">
        <v>6.5886051340320586</v>
      </c>
      <c r="BI260" s="90">
        <v>2.0218662920785668E-3</v>
      </c>
      <c r="BJ260" s="30">
        <v>1.7587614523277557</v>
      </c>
      <c r="BK260" s="3"/>
      <c r="BL260" s="13">
        <f t="shared" si="57"/>
        <v>2.045275504595212E-3</v>
      </c>
      <c r="BM260" s="63">
        <f t="shared" si="58"/>
        <v>3.0856936231504761E-5</v>
      </c>
      <c r="BN260" s="31">
        <v>5.0712482662940886E-2</v>
      </c>
      <c r="BO260" s="3">
        <v>4.3756591367001968E-3</v>
      </c>
      <c r="BP260" s="3"/>
      <c r="BQ260" s="6">
        <v>0</v>
      </c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  <c r="DF260" s="3"/>
      <c r="DG260" s="3"/>
      <c r="DH260" s="3"/>
      <c r="DI260" s="3"/>
      <c r="DJ260" s="3"/>
      <c r="DK260" s="3"/>
      <c r="DL260" s="3"/>
      <c r="DM260" s="3"/>
      <c r="DN260" s="3"/>
      <c r="DO260" s="3"/>
      <c r="DP260" s="3"/>
      <c r="DQ260" s="3"/>
      <c r="DR260" s="3"/>
      <c r="DS260" s="3"/>
      <c r="DT260" s="3"/>
      <c r="DU260" s="3"/>
      <c r="DV260" s="3"/>
      <c r="DW260" s="3"/>
      <c r="DX260" s="3"/>
      <c r="DY260" s="3"/>
      <c r="DZ260" s="3"/>
      <c r="EA260" s="3"/>
      <c r="EB260" s="3"/>
      <c r="EC260" s="3"/>
      <c r="ED260" s="3"/>
      <c r="EE260" s="3"/>
      <c r="EF260" s="3"/>
      <c r="EG260" s="3"/>
      <c r="EH260" s="3"/>
      <c r="EI260" s="3"/>
      <c r="EJ260" s="3"/>
      <c r="EK260" s="3"/>
      <c r="EL260" s="3"/>
      <c r="EM260" s="3"/>
      <c r="EN260" s="3"/>
      <c r="EO260" s="3"/>
      <c r="EP260" s="3"/>
      <c r="EQ260" s="3"/>
      <c r="ER260" s="3"/>
      <c r="ES260" s="3"/>
      <c r="ET260" s="3"/>
    </row>
    <row r="261" spans="1:150" s="3" customFormat="1" ht="14.1" customHeight="1">
      <c r="A261" s="174" t="s">
        <v>254</v>
      </c>
      <c r="B261" s="8">
        <v>2.8239693971817701E-3</v>
      </c>
      <c r="C261" s="26">
        <v>40.853640590066789</v>
      </c>
      <c r="D261" s="10">
        <v>6.5512705341175925E-2</v>
      </c>
      <c r="E261" s="11">
        <v>8.0112081503830801</v>
      </c>
      <c r="F261" s="12">
        <v>0.17919715441994752</v>
      </c>
      <c r="G261" s="11">
        <v>5.658636102615433</v>
      </c>
      <c r="H261" s="13">
        <v>4.5756977189745926E-3</v>
      </c>
      <c r="I261" s="11">
        <v>4.7521898681656989</v>
      </c>
      <c r="J261" s="15">
        <v>2.4314193505920025</v>
      </c>
      <c r="K261" s="16">
        <v>220.410300423563</v>
      </c>
      <c r="L261" s="16">
        <v>71.198212682719671</v>
      </c>
      <c r="M261" s="14">
        <v>1.3012572968132232E-3</v>
      </c>
      <c r="N261" s="17">
        <v>0.35966855399458925</v>
      </c>
      <c r="O261" s="18">
        <v>4.8001486346024802E-2</v>
      </c>
      <c r="P261" s="12">
        <v>0.33368564699522901</v>
      </c>
      <c r="Q261" s="19">
        <v>0.40366549368424298</v>
      </c>
      <c r="R261" s="140"/>
      <c r="S261" s="20">
        <v>11.877980411137967</v>
      </c>
      <c r="T261" s="21">
        <v>0.44188374293874222</v>
      </c>
      <c r="U261" s="185"/>
      <c r="V261" s="194"/>
      <c r="W261" s="256">
        <v>12.234421614410108</v>
      </c>
      <c r="X261" s="258">
        <v>0.36983042700084068</v>
      </c>
      <c r="Y261" s="20">
        <v>12.073373063468816</v>
      </c>
      <c r="Z261" s="21">
        <v>0.39607533764193387</v>
      </c>
      <c r="AA261" s="20" t="e">
        <v>#NUM!</v>
      </c>
      <c r="AB261" s="21" t="e">
        <v>#NUM!</v>
      </c>
      <c r="AC261" s="20">
        <v>8.2750522680604153</v>
      </c>
      <c r="AD261" s="21">
        <v>5.2769502291468395</v>
      </c>
      <c r="AE261" s="20">
        <v>15.203614278940638</v>
      </c>
      <c r="AF261" s="21">
        <v>1.9135342433659146</v>
      </c>
      <c r="AG261" s="20">
        <v>-651.19514012443733</v>
      </c>
      <c r="AH261" s="21">
        <v>414.69663089157473</v>
      </c>
      <c r="AI261" s="23" t="e">
        <v>#NUM!</v>
      </c>
      <c r="AJ261" s="24">
        <v>7.5248178892639572E-4</v>
      </c>
      <c r="AK261" s="11">
        <v>12.590782543974615</v>
      </c>
      <c r="AL261" s="25">
        <v>513.60893309412268</v>
      </c>
      <c r="AM261" s="11">
        <v>2.9472322432901321</v>
      </c>
      <c r="AN261" s="10">
        <v>6.5512705341175925E-2</v>
      </c>
      <c r="AO261" s="11">
        <v>8.0112081503830801</v>
      </c>
      <c r="AP261" s="25">
        <v>542.21987179757798</v>
      </c>
      <c r="AQ261" s="11">
        <v>3.7236209683009291</v>
      </c>
      <c r="AR261" s="12">
        <v>2.2567137635412727E-2</v>
      </c>
      <c r="AS261" s="11">
        <v>85.669467438528173</v>
      </c>
      <c r="AT261" s="123">
        <f t="shared" si="47"/>
        <v>1.9333146628377741E-2</v>
      </c>
      <c r="AU261" s="10">
        <v>5.7385520136973437E-3</v>
      </c>
      <c r="AV261" s="11">
        <v>85.750352794123302</v>
      </c>
      <c r="AW261" s="13">
        <v>1.8442702896239865E-3</v>
      </c>
      <c r="AX261" s="11">
        <v>3.7236209683009291</v>
      </c>
      <c r="AY261" s="124">
        <f t="shared" si="56"/>
        <v>6.867363521658304E-5</v>
      </c>
      <c r="AZ261" s="17">
        <v>4.3423972578176012E-2</v>
      </c>
      <c r="BA261" s="208">
        <v>12.08</v>
      </c>
      <c r="BB261" s="209">
        <v>0.8</v>
      </c>
      <c r="BC261" s="25">
        <v>533.43662504724966</v>
      </c>
      <c r="BD261" s="11">
        <v>3.2836420486478999</v>
      </c>
      <c r="BE261" s="10">
        <v>3.5750959456228935E-2</v>
      </c>
      <c r="BF261" s="11">
        <v>15.090436927256565</v>
      </c>
      <c r="BG261" s="10">
        <v>9.2407271236545178E-3</v>
      </c>
      <c r="BH261" s="11">
        <v>15.600244010132062</v>
      </c>
      <c r="BI261" s="63">
        <v>1.8746369353837E-3</v>
      </c>
      <c r="BJ261" s="11">
        <v>3.2836420486478999</v>
      </c>
      <c r="BL261" s="13">
        <f t="shared" si="57"/>
        <v>1.8998002898236166E-3</v>
      </c>
      <c r="BM261" s="63">
        <f t="shared" si="58"/>
        <v>5.7375620349686685E-5</v>
      </c>
      <c r="BN261" s="12">
        <v>2.2567137635412727E-2</v>
      </c>
      <c r="BO261" s="3">
        <v>1.9333146628377741E-2</v>
      </c>
      <c r="BQ261" s="6">
        <v>0</v>
      </c>
    </row>
    <row r="262" spans="1:150" s="44" customFormat="1" ht="14.1" customHeight="1">
      <c r="A262" s="174" t="s">
        <v>255</v>
      </c>
      <c r="B262" s="27">
        <v>9.3967472819380844E-3</v>
      </c>
      <c r="C262" s="45">
        <v>33.411547561480106</v>
      </c>
      <c r="D262" s="29">
        <v>8.9699430627238022E-2</v>
      </c>
      <c r="E262" s="30">
        <v>6.4460687760960251</v>
      </c>
      <c r="F262" s="31">
        <v>0.25929431169115308</v>
      </c>
      <c r="G262" s="30">
        <v>7.3333160118874368</v>
      </c>
      <c r="H262" s="32">
        <v>4.7251827430067686E-3</v>
      </c>
      <c r="I262" s="30">
        <v>2.4957458342343921</v>
      </c>
      <c r="J262" s="34">
        <v>5.4901421586526782</v>
      </c>
      <c r="K262" s="35">
        <v>91.952392622144899</v>
      </c>
      <c r="L262" s="35">
        <v>34.235078061652708</v>
      </c>
      <c r="M262" s="33">
        <v>2.9384755844571761E-3</v>
      </c>
      <c r="N262" s="36">
        <v>0.16000083248942965</v>
      </c>
      <c r="O262" s="37">
        <v>2.4933587703638529E-2</v>
      </c>
      <c r="P262" s="31">
        <v>0.384599406597391</v>
      </c>
      <c r="Q262" s="38">
        <v>0.49874949812969899</v>
      </c>
      <c r="R262" s="139"/>
      <c r="S262" s="39">
        <v>11.380986280403894</v>
      </c>
      <c r="T262" s="40">
        <v>0.84678980786090985</v>
      </c>
      <c r="U262" s="185"/>
      <c r="V262" s="194"/>
      <c r="W262" s="256">
        <v>13.045020161438089</v>
      </c>
      <c r="X262" s="258">
        <v>0.30383512643494209</v>
      </c>
      <c r="Y262" s="39">
        <v>12.83208334280986</v>
      </c>
      <c r="Z262" s="40">
        <v>0.35180041215487484</v>
      </c>
      <c r="AA262" s="39">
        <v>907.84297041752518</v>
      </c>
      <c r="AB262" s="40">
        <v>321.74549951359984</v>
      </c>
      <c r="AC262" s="39">
        <v>-11.655066061211283</v>
      </c>
      <c r="AD262" s="40">
        <v>-13.688665720048867</v>
      </c>
      <c r="AE262" s="39">
        <v>16.423344190866189</v>
      </c>
      <c r="AF262" s="40">
        <v>2.2900445268587482</v>
      </c>
      <c r="AG262" s="39">
        <v>-860.00725116407909</v>
      </c>
      <c r="AH262" s="40">
        <v>526.75683687640651</v>
      </c>
      <c r="AI262" s="41">
        <v>98.831542012228667</v>
      </c>
      <c r="AJ262" s="42">
        <v>8.1287515792327625E-4</v>
      </c>
      <c r="AK262" s="30">
        <v>13.949503878700076</v>
      </c>
      <c r="AL262" s="43">
        <v>466.56382804409839</v>
      </c>
      <c r="AM262" s="30">
        <v>2.1983925962544144</v>
      </c>
      <c r="AN262" s="29">
        <v>8.9699430627238022E-2</v>
      </c>
      <c r="AO262" s="30">
        <v>6.4460687760960251</v>
      </c>
      <c r="AP262" s="43">
        <v>565.91978978701786</v>
      </c>
      <c r="AQ262" s="30">
        <v>7.4469602216759201</v>
      </c>
      <c r="AR262" s="31">
        <v>6.9336551671884461E-2</v>
      </c>
      <c r="AS262" s="30">
        <v>15.619516017821079</v>
      </c>
      <c r="AT262" s="123">
        <f t="shared" si="47"/>
        <v>1.0830033794594782E-2</v>
      </c>
      <c r="AU262" s="29">
        <v>1.6893071981309141E-2</v>
      </c>
      <c r="AV262" s="30">
        <v>17.303944555337456</v>
      </c>
      <c r="AW262" s="32">
        <v>1.7670348661536414E-3</v>
      </c>
      <c r="AX262" s="30">
        <v>7.4469602216759201</v>
      </c>
      <c r="AY262" s="124">
        <f t="shared" si="56"/>
        <v>1.3159038358560602E-4</v>
      </c>
      <c r="AZ262" s="36">
        <v>0.43036200201987368</v>
      </c>
      <c r="BA262" s="210">
        <v>12.83</v>
      </c>
      <c r="BB262" s="211">
        <v>0.69</v>
      </c>
      <c r="BC262" s="43">
        <v>501.86708556969512</v>
      </c>
      <c r="BD262" s="30">
        <v>2.7442985040188934</v>
      </c>
      <c r="BE262" s="29">
        <v>3.3190609813148607E-2</v>
      </c>
      <c r="BF262" s="30">
        <v>18.325424062630997</v>
      </c>
      <c r="BG262" s="29">
        <v>9.1185921783296722E-3</v>
      </c>
      <c r="BH262" s="30">
        <v>19.287132936667742</v>
      </c>
      <c r="BI262" s="90">
        <v>1.9925594420380222E-3</v>
      </c>
      <c r="BJ262" s="30">
        <v>2.7442985040188934</v>
      </c>
      <c r="BK262" s="3"/>
      <c r="BL262" s="13">
        <f t="shared" si="57"/>
        <v>2.0258000489199457E-3</v>
      </c>
      <c r="BM262" s="63">
        <f t="shared" si="58"/>
        <v>4.713684529367157E-5</v>
      </c>
      <c r="BN262" s="31">
        <v>6.9336551671884461E-2</v>
      </c>
      <c r="BO262" s="3">
        <v>1.0830033794594782E-2</v>
      </c>
      <c r="BP262" s="3"/>
      <c r="BQ262" s="6">
        <v>0</v>
      </c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  <c r="DF262" s="3"/>
      <c r="DG262" s="3"/>
      <c r="DH262" s="3"/>
      <c r="DI262" s="3"/>
      <c r="DJ262" s="3"/>
      <c r="DK262" s="3"/>
      <c r="DL262" s="3"/>
      <c r="DM262" s="3"/>
      <c r="DN262" s="3"/>
      <c r="DO262" s="3"/>
      <c r="DP262" s="3"/>
      <c r="DQ262" s="3"/>
      <c r="DR262" s="3"/>
      <c r="DS262" s="3"/>
      <c r="DT262" s="3"/>
      <c r="DU262" s="3"/>
      <c r="DV262" s="3"/>
      <c r="DW262" s="3"/>
      <c r="DX262" s="3"/>
      <c r="DY262" s="3"/>
      <c r="DZ262" s="3"/>
      <c r="EA262" s="3"/>
      <c r="EB262" s="3"/>
      <c r="EC262" s="3"/>
      <c r="ED262" s="3"/>
      <c r="EE262" s="3"/>
      <c r="EF262" s="3"/>
      <c r="EG262" s="3"/>
      <c r="EH262" s="3"/>
      <c r="EI262" s="3"/>
      <c r="EJ262" s="3"/>
      <c r="EK262" s="3"/>
      <c r="EL262" s="3"/>
      <c r="EM262" s="3"/>
      <c r="EN262" s="3"/>
      <c r="EO262" s="3"/>
      <c r="EP262" s="3"/>
      <c r="EQ262" s="3"/>
      <c r="ER262" s="3"/>
      <c r="ES262" s="3"/>
      <c r="ET262" s="3"/>
    </row>
    <row r="263" spans="1:150" s="3" customFormat="1" ht="14.1" customHeight="1">
      <c r="A263" s="174" t="s">
        <v>256</v>
      </c>
      <c r="B263" s="8">
        <v>3.787598532837352E-3</v>
      </c>
      <c r="C263" s="26">
        <v>34.000460173723432</v>
      </c>
      <c r="D263" s="10">
        <v>6.1290211992268119E-2</v>
      </c>
      <c r="E263" s="11">
        <v>4.9218513123924899</v>
      </c>
      <c r="F263" s="12">
        <v>0.16237119877502984</v>
      </c>
      <c r="G263" s="11">
        <v>5.9507877207226336</v>
      </c>
      <c r="H263" s="13">
        <v>4.25514599333289E-3</v>
      </c>
      <c r="I263" s="11">
        <v>5.161380538777359</v>
      </c>
      <c r="J263" s="15">
        <v>1.8956511238983993</v>
      </c>
      <c r="K263" s="16">
        <v>239.630517072332</v>
      </c>
      <c r="L263" s="16">
        <v>79.875895506474421</v>
      </c>
      <c r="M263" s="14">
        <v>1.0146047922356988E-3</v>
      </c>
      <c r="N263" s="17">
        <v>0.40739049044295805</v>
      </c>
      <c r="O263" s="18">
        <v>5.1659187872003035E-2</v>
      </c>
      <c r="P263" s="12">
        <v>0.34432926601448699</v>
      </c>
      <c r="Q263" s="19">
        <v>0.38511293034404098</v>
      </c>
      <c r="R263" s="140"/>
      <c r="S263" s="20">
        <v>12.073239768304161</v>
      </c>
      <c r="T263" s="21">
        <v>0.51182394878175264</v>
      </c>
      <c r="U263" s="185"/>
      <c r="V263" s="194"/>
      <c r="W263" s="256">
        <v>12.745720601857824</v>
      </c>
      <c r="X263" s="258">
        <v>0.43104108406675812</v>
      </c>
      <c r="Y263" s="20">
        <v>12.642623386682281</v>
      </c>
      <c r="Z263" s="21">
        <v>0.46664978464452556</v>
      </c>
      <c r="AA263" s="20" t="e">
        <v>#NUM!</v>
      </c>
      <c r="AB263" s="21" t="e">
        <v>#NUM!</v>
      </c>
      <c r="AC263" s="20">
        <v>1.9137374720071214</v>
      </c>
      <c r="AD263" s="21">
        <v>5.8878356308049602</v>
      </c>
      <c r="AE263" s="20">
        <v>14.584774962198756</v>
      </c>
      <c r="AF263" s="21">
        <v>1.3912370457107082</v>
      </c>
      <c r="AG263" s="20">
        <v>-361.15476603237846</v>
      </c>
      <c r="AH263" s="21">
        <v>207.56667601040172</v>
      </c>
      <c r="AI263" s="23" t="e">
        <v>#NUM!</v>
      </c>
      <c r="AJ263" s="24">
        <v>7.2184214398962609E-4</v>
      </c>
      <c r="AK263" s="11">
        <v>9.5424101867092777</v>
      </c>
      <c r="AL263" s="25">
        <v>495.69285752516913</v>
      </c>
      <c r="AM263" s="11">
        <v>3.3616967364354133</v>
      </c>
      <c r="AN263" s="10">
        <v>6.1290211992268119E-2</v>
      </c>
      <c r="AO263" s="11">
        <v>4.9218513123924899</v>
      </c>
      <c r="AP263" s="25">
        <v>533.44251999588812</v>
      </c>
      <c r="AQ263" s="11">
        <v>4.2432967112203404</v>
      </c>
      <c r="AR263" s="12">
        <v>2.2528070301699211E-3</v>
      </c>
      <c r="AS263" s="11">
        <v>969.64482570247606</v>
      </c>
      <c r="AT263" s="123">
        <f t="shared" si="47"/>
        <v>2.1844226801104257E-2</v>
      </c>
      <c r="AU263" s="10">
        <v>5.8228772862392564E-4</v>
      </c>
      <c r="AV263" s="11">
        <v>969.65411027776531</v>
      </c>
      <c r="AW263" s="13">
        <v>1.8746162192089754E-3</v>
      </c>
      <c r="AX263" s="11">
        <v>4.2432967112203404</v>
      </c>
      <c r="AY263" s="124">
        <f t="shared" si="56"/>
        <v>7.954552837769755E-5</v>
      </c>
      <c r="AZ263" s="17">
        <v>4.3760931514071691E-3</v>
      </c>
      <c r="BA263" s="208">
        <v>12.65</v>
      </c>
      <c r="BB263" s="209">
        <v>0.94</v>
      </c>
      <c r="BC263" s="25">
        <v>509.39545849430078</v>
      </c>
      <c r="BD263" s="11">
        <v>3.6947041263784688</v>
      </c>
      <c r="BE263" s="10">
        <v>3.9860457406352259E-2</v>
      </c>
      <c r="BF263" s="11">
        <v>8.0215560338516454</v>
      </c>
      <c r="BG263" s="10">
        <v>1.078918112743508E-2</v>
      </c>
      <c r="BH263" s="11">
        <v>8.5771413064570261</v>
      </c>
      <c r="BI263" s="63">
        <v>1.9631113378117959E-3</v>
      </c>
      <c r="BJ263" s="11">
        <v>3.6947041263784688</v>
      </c>
      <c r="BL263" s="13">
        <f t="shared" si="57"/>
        <v>1.979274961733779E-3</v>
      </c>
      <c r="BM263" s="63">
        <f t="shared" si="58"/>
        <v>6.6872180366939205E-5</v>
      </c>
      <c r="BN263" s="12">
        <v>2.2528070301699211E-3</v>
      </c>
      <c r="BO263" s="3">
        <v>2.1844226801104257E-2</v>
      </c>
      <c r="BQ263" s="6">
        <v>0</v>
      </c>
    </row>
    <row r="264" spans="1:150" s="44" customFormat="1" ht="14.1" customHeight="1">
      <c r="A264" s="174" t="s">
        <v>257</v>
      </c>
      <c r="B264" s="27">
        <v>5.6612692762920795E-3</v>
      </c>
      <c r="C264" s="45">
        <v>26.763923211691417</v>
      </c>
      <c r="D264" s="29">
        <v>6.1354418528267972E-2</v>
      </c>
      <c r="E264" s="30">
        <v>4.5657134070166023</v>
      </c>
      <c r="F264" s="31">
        <v>0.20371652787564112</v>
      </c>
      <c r="G264" s="30">
        <v>5.0479798634954731</v>
      </c>
      <c r="H264" s="32">
        <v>4.3684316877452625E-3</v>
      </c>
      <c r="I264" s="30">
        <v>4.2569454497768406</v>
      </c>
      <c r="J264" s="34">
        <v>1.9038035841121066</v>
      </c>
      <c r="K264" s="35">
        <v>252.89855975534101</v>
      </c>
      <c r="L264" s="35">
        <v>105.67228085415434</v>
      </c>
      <c r="M264" s="33">
        <v>1.0189682139102145E-3</v>
      </c>
      <c r="N264" s="36">
        <v>0.42956393542295718</v>
      </c>
      <c r="O264" s="37">
        <v>7.2681872121118707E-2</v>
      </c>
      <c r="P264" s="31">
        <v>0.43163340363798203</v>
      </c>
      <c r="Q264" s="38">
        <v>0.37184699572983199</v>
      </c>
      <c r="R264" s="139"/>
      <c r="S264" s="39">
        <v>11.609430822742327</v>
      </c>
      <c r="T264" s="40">
        <v>0.38956883446938312</v>
      </c>
      <c r="U264" s="185"/>
      <c r="V264" s="194"/>
      <c r="W264" s="256">
        <v>12.734370187913433</v>
      </c>
      <c r="X264" s="258">
        <v>0.14998537186896002</v>
      </c>
      <c r="Y264" s="39">
        <v>12.536468970781677</v>
      </c>
      <c r="Z264" s="40">
        <v>0.17128109588753654</v>
      </c>
      <c r="AA264" s="39">
        <v>-1126.3075906757949</v>
      </c>
      <c r="AB264" s="40">
        <v>985.08125627106313</v>
      </c>
      <c r="AC264" s="39">
        <v>-1.399067228222705</v>
      </c>
      <c r="AD264" s="40">
        <v>-5.521783101527233</v>
      </c>
      <c r="AE264" s="39">
        <v>15.510399231166225</v>
      </c>
      <c r="AF264" s="40">
        <v>1.074917390933136</v>
      </c>
      <c r="AG264" s="39">
        <v>-805.98872447553561</v>
      </c>
      <c r="AH264" s="40">
        <v>242.39978732884563</v>
      </c>
      <c r="AI264" s="41">
        <v>101.12442997855504</v>
      </c>
      <c r="AJ264" s="42">
        <v>7.6767151102186126E-4</v>
      </c>
      <c r="AK264" s="30">
        <v>6.9329606614087353</v>
      </c>
      <c r="AL264" s="43">
        <v>496.0938872238815</v>
      </c>
      <c r="AM264" s="30">
        <v>1.1218278271679036</v>
      </c>
      <c r="AN264" s="29">
        <v>6.1354418528267972E-2</v>
      </c>
      <c r="AO264" s="30">
        <v>4.5657134070166023</v>
      </c>
      <c r="AP264" s="43">
        <v>554.77407181591786</v>
      </c>
      <c r="AQ264" s="30">
        <v>3.3586463926945913</v>
      </c>
      <c r="AR264" s="31">
        <v>3.0334842424122072E-2</v>
      </c>
      <c r="AS264" s="30">
        <v>32.300538597099404</v>
      </c>
      <c r="AT264" s="123">
        <f t="shared" si="47"/>
        <v>9.7983174855728345E-3</v>
      </c>
      <c r="AU264" s="29">
        <v>7.5392277431916253E-3</v>
      </c>
      <c r="AV264" s="30">
        <v>32.474687053978961</v>
      </c>
      <c r="AW264" s="32">
        <v>1.8025355740342072E-3</v>
      </c>
      <c r="AX264" s="30">
        <v>3.3586463926945913</v>
      </c>
      <c r="AY264" s="124">
        <f t="shared" si="56"/>
        <v>6.0540796034336646E-5</v>
      </c>
      <c r="AZ264" s="36">
        <v>0.1034235183579105</v>
      </c>
      <c r="BA264" s="210">
        <v>12.53</v>
      </c>
      <c r="BB264" s="211">
        <v>0.35</v>
      </c>
      <c r="BC264" s="43">
        <v>513.71307138360771</v>
      </c>
      <c r="BD264" s="30">
        <v>1.3675916012171521</v>
      </c>
      <c r="BE264" s="29">
        <v>3.3824001140852406E-2</v>
      </c>
      <c r="BF264" s="30">
        <v>8.5326261379577826</v>
      </c>
      <c r="BG264" s="29">
        <v>9.0783231673274185E-3</v>
      </c>
      <c r="BH264" s="30">
        <v>9.0391674332803102</v>
      </c>
      <c r="BI264" s="90">
        <v>1.946611942940546E-3</v>
      </c>
      <c r="BJ264" s="30">
        <v>1.3675916012171521</v>
      </c>
      <c r="BK264" s="3"/>
      <c r="BL264" s="13">
        <f t="shared" si="57"/>
        <v>1.9775106214374727E-3</v>
      </c>
      <c r="BM264" s="63">
        <f t="shared" si="58"/>
        <v>2.3268385663577362E-5</v>
      </c>
      <c r="BN264" s="31">
        <v>3.0334842424122072E-2</v>
      </c>
      <c r="BO264" s="3">
        <v>9.7983174855728345E-3</v>
      </c>
      <c r="BP264" s="3"/>
      <c r="BQ264" s="6">
        <v>0</v>
      </c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  <c r="CP264" s="3"/>
      <c r="CQ264" s="3"/>
      <c r="CR264" s="3"/>
      <c r="CS264" s="3"/>
      <c r="CT264" s="3"/>
      <c r="CU264" s="3"/>
      <c r="CV264" s="3"/>
      <c r="CW264" s="3"/>
      <c r="CX264" s="3"/>
      <c r="CY264" s="3"/>
      <c r="CZ264" s="3"/>
      <c r="DA264" s="3"/>
      <c r="DB264" s="3"/>
      <c r="DC264" s="3"/>
      <c r="DD264" s="3"/>
      <c r="DE264" s="3"/>
      <c r="DF264" s="3"/>
      <c r="DG264" s="3"/>
      <c r="DH264" s="3"/>
      <c r="DI264" s="3"/>
      <c r="DJ264" s="3"/>
      <c r="DK264" s="3"/>
      <c r="DL264" s="3"/>
      <c r="DM264" s="3"/>
      <c r="DN264" s="3"/>
      <c r="DO264" s="3"/>
      <c r="DP264" s="3"/>
      <c r="DQ264" s="3"/>
      <c r="DR264" s="3"/>
      <c r="DS264" s="3"/>
      <c r="DT264" s="3"/>
      <c r="DU264" s="3"/>
      <c r="DV264" s="3"/>
      <c r="DW264" s="3"/>
      <c r="DX264" s="3"/>
      <c r="DY264" s="3"/>
      <c r="DZ264" s="3"/>
      <c r="EA264" s="3"/>
      <c r="EB264" s="3"/>
      <c r="EC264" s="3"/>
      <c r="ED264" s="3"/>
      <c r="EE264" s="3"/>
      <c r="EF264" s="3"/>
      <c r="EG264" s="3"/>
      <c r="EH264" s="3"/>
      <c r="EI264" s="3"/>
      <c r="EJ264" s="3"/>
      <c r="EK264" s="3"/>
      <c r="EL264" s="3"/>
      <c r="EM264" s="3"/>
      <c r="EN264" s="3"/>
      <c r="EO264" s="3"/>
      <c r="EP264" s="3"/>
      <c r="EQ264" s="3"/>
      <c r="ER264" s="3"/>
      <c r="ES264" s="3"/>
      <c r="ET264" s="3"/>
    </row>
    <row r="265" spans="1:150" s="3" customFormat="1" ht="14.1" customHeight="1">
      <c r="A265" s="174" t="s">
        <v>258</v>
      </c>
      <c r="B265" s="8">
        <v>3.866620032100193E-3</v>
      </c>
      <c r="C265" s="26">
        <v>28.895404658904638</v>
      </c>
      <c r="D265" s="10">
        <v>5.9398423997215108E-2</v>
      </c>
      <c r="E265" s="11">
        <v>4.1446103667439234</v>
      </c>
      <c r="F265" s="12">
        <v>0.1827786038366262</v>
      </c>
      <c r="G265" s="11">
        <v>4.6669001138265793</v>
      </c>
      <c r="H265" s="13">
        <v>4.0133579310504403E-3</v>
      </c>
      <c r="I265" s="11">
        <v>1.5641025009177849</v>
      </c>
      <c r="J265" s="15">
        <v>1.6553440892823483</v>
      </c>
      <c r="K265" s="16">
        <v>334.51087277573799</v>
      </c>
      <c r="L265" s="16">
        <v>127.63851473079488</v>
      </c>
      <c r="M265" s="14">
        <v>8.8598583600709314E-4</v>
      </c>
      <c r="N265" s="17">
        <v>0.58549435988225362</v>
      </c>
      <c r="O265" s="18">
        <v>8.9314342177374398E-2</v>
      </c>
      <c r="P265" s="12">
        <v>0.39415934263310498</v>
      </c>
      <c r="Q265" s="19">
        <v>0.34496367204481498</v>
      </c>
      <c r="R265" s="140"/>
      <c r="S265" s="20">
        <v>12.379529493683588</v>
      </c>
      <c r="T265" s="21">
        <v>0.41398853251051621</v>
      </c>
      <c r="U265" s="185"/>
      <c r="V265" s="194"/>
      <c r="W265" s="256">
        <v>13.12186105109871</v>
      </c>
      <c r="X265" s="258">
        <v>0.32762077959377983</v>
      </c>
      <c r="Y265" s="20">
        <v>12.949918152366083</v>
      </c>
      <c r="Z265" s="21">
        <v>0.3579492678666496</v>
      </c>
      <c r="AA265" s="20" t="e">
        <v>#NUM!</v>
      </c>
      <c r="AB265" s="21" t="e">
        <v>#NUM!</v>
      </c>
      <c r="AC265" s="20">
        <v>3.5608535865575477</v>
      </c>
      <c r="AD265" s="21">
        <v>4.5853773456612386</v>
      </c>
      <c r="AE265" s="20">
        <v>15.779546691627869</v>
      </c>
      <c r="AF265" s="21">
        <v>1.0913913154642256</v>
      </c>
      <c r="AG265" s="20">
        <v>-646.24561799978278</v>
      </c>
      <c r="AH265" s="21">
        <v>199.22471608436229</v>
      </c>
      <c r="AI265" s="23" t="e">
        <v>#NUM!</v>
      </c>
      <c r="AJ265" s="24">
        <v>7.8099789272356723E-4</v>
      </c>
      <c r="AK265" s="11">
        <v>6.919193643852573</v>
      </c>
      <c r="AL265" s="25">
        <v>482.64904541714054</v>
      </c>
      <c r="AM265" s="11">
        <v>2.4783339526474548</v>
      </c>
      <c r="AN265" s="10">
        <v>5.9398423997215108E-2</v>
      </c>
      <c r="AO265" s="11">
        <v>4.1446103667439234</v>
      </c>
      <c r="AP265" s="25">
        <v>520.23192010334913</v>
      </c>
      <c r="AQ265" s="11">
        <v>3.3473498848402392</v>
      </c>
      <c r="AR265" s="12">
        <v>1.113911599900602E-3</v>
      </c>
      <c r="AS265" s="11">
        <v>1646.9779306461526</v>
      </c>
      <c r="AT265" s="123">
        <f t="shared" si="47"/>
        <v>1.8345878217270385E-2</v>
      </c>
      <c r="AU265" s="10">
        <v>2.952262740121437E-4</v>
      </c>
      <c r="AV265" s="11">
        <v>1646.9813322520492</v>
      </c>
      <c r="AW265" s="13">
        <v>1.9222196127475996E-3</v>
      </c>
      <c r="AX265" s="11">
        <v>3.3473498848402392</v>
      </c>
      <c r="AY265" s="124">
        <f t="shared" si="56"/>
        <v>6.4343415993683257E-5</v>
      </c>
      <c r="AZ265" s="17">
        <v>2.0324151945688056E-3</v>
      </c>
      <c r="BA265" s="208">
        <v>12.96</v>
      </c>
      <c r="BB265" s="209">
        <v>0.72</v>
      </c>
      <c r="BC265" s="25">
        <v>497.29591454869581</v>
      </c>
      <c r="BD265" s="11">
        <v>2.7668817540239687</v>
      </c>
      <c r="BE265" s="10">
        <v>3.5815441914661766E-2</v>
      </c>
      <c r="BF265" s="11">
        <v>7.2572204250238252</v>
      </c>
      <c r="BG265" s="10">
        <v>9.9301703205727961E-3</v>
      </c>
      <c r="BH265" s="11">
        <v>7.6981042475697041</v>
      </c>
      <c r="BI265" s="63">
        <v>2.0108751565102168E-3</v>
      </c>
      <c r="BJ265" s="11">
        <v>2.7668817540239687</v>
      </c>
      <c r="BL265" s="13">
        <f t="shared" si="57"/>
        <v>2.037745049453088E-3</v>
      </c>
      <c r="BM265" s="63">
        <f t="shared" si="58"/>
        <v>5.082703463754612E-5</v>
      </c>
      <c r="BN265" s="12">
        <v>1.113911599900602E-3</v>
      </c>
      <c r="BO265" s="3">
        <v>1.8345878217270385E-2</v>
      </c>
      <c r="BQ265" s="6">
        <v>0</v>
      </c>
    </row>
    <row r="266" spans="1:150" s="44" customFormat="1" ht="14.1" customHeight="1">
      <c r="A266" s="174" t="s">
        <v>259</v>
      </c>
      <c r="B266" s="27">
        <v>4.2477065541621558E-3</v>
      </c>
      <c r="C266" s="45">
        <v>24.279304088150077</v>
      </c>
      <c r="D266" s="29">
        <v>5.9961196773270053E-2</v>
      </c>
      <c r="E266" s="30">
        <v>3.687757613385211</v>
      </c>
      <c r="F266" s="31">
        <v>0.18801505676268199</v>
      </c>
      <c r="G266" s="30">
        <v>4.8687837136638494</v>
      </c>
      <c r="H266" s="32">
        <v>4.9367243417979979E-3</v>
      </c>
      <c r="I266" s="30">
        <v>4.5238343718504188</v>
      </c>
      <c r="J266" s="34">
        <v>1.724316646060623</v>
      </c>
      <c r="K266" s="35">
        <v>345.94457305361101</v>
      </c>
      <c r="L266" s="35">
        <v>159.2775512673249</v>
      </c>
      <c r="M266" s="33">
        <v>9.2297664788745207E-4</v>
      </c>
      <c r="N266" s="36">
        <v>0.64612609128889598</v>
      </c>
      <c r="O266" s="37">
        <v>0.10116198467030216</v>
      </c>
      <c r="P266" s="31">
        <v>0.47560714425096301</v>
      </c>
      <c r="Q266" s="38">
        <v>1.8895903034249799</v>
      </c>
      <c r="R266" s="139"/>
      <c r="S266" s="39">
        <v>13.117148562851584</v>
      </c>
      <c r="T266" s="40">
        <v>0.54196462538111245</v>
      </c>
      <c r="U266" s="185"/>
      <c r="V266" s="194"/>
      <c r="W266" s="256">
        <v>14.001162116842073</v>
      </c>
      <c r="X266" s="258">
        <v>0.50068926823766458</v>
      </c>
      <c r="Y266" s="39">
        <v>13.975703978103811</v>
      </c>
      <c r="Z266" s="40">
        <v>0.55493290772638748</v>
      </c>
      <c r="AA266" s="39" t="e">
        <v>#NUM!</v>
      </c>
      <c r="AB266" s="40" t="e">
        <v>#NUM!</v>
      </c>
      <c r="AC266" s="39">
        <v>2.2612983234495077</v>
      </c>
      <c r="AD266" s="40">
        <v>3.7453186894044932</v>
      </c>
      <c r="AE266" s="39">
        <v>14.322983181625563</v>
      </c>
      <c r="AF266" s="40">
        <v>1.0674521304583739</v>
      </c>
      <c r="AG266" s="39">
        <v>-62.50933937425328</v>
      </c>
      <c r="AH266" s="40">
        <v>157.21346974193321</v>
      </c>
      <c r="AI266" s="41" t="e">
        <v>#NUM!</v>
      </c>
      <c r="AJ266" s="42">
        <v>7.0888073017849607E-4</v>
      </c>
      <c r="AK266" s="30">
        <v>7.4553630041368235</v>
      </c>
      <c r="AL266" s="43">
        <v>451.98963900581657</v>
      </c>
      <c r="AM266" s="30">
        <v>3.5673743335791728</v>
      </c>
      <c r="AN266" s="29">
        <v>5.9961196773270053E-2</v>
      </c>
      <c r="AO266" s="30">
        <v>3.687757613385211</v>
      </c>
      <c r="AP266" s="43">
        <v>490.94952315295342</v>
      </c>
      <c r="AQ266" s="30">
        <v>4.1359309453288891</v>
      </c>
      <c r="AR266" s="31">
        <v>6.9803477465610417E-3</v>
      </c>
      <c r="AS266" s="30">
        <v>203.10010058536207</v>
      </c>
      <c r="AT266" s="123">
        <f t="shared" si="47"/>
        <v>1.4177093294473531E-2</v>
      </c>
      <c r="AU266" s="29">
        <v>1.960385542519386E-3</v>
      </c>
      <c r="AV266" s="30">
        <v>203.14220827432371</v>
      </c>
      <c r="AW266" s="32">
        <v>2.0368692764540152E-3</v>
      </c>
      <c r="AX266" s="30">
        <v>4.1359309453288891</v>
      </c>
      <c r="AY266" s="124">
        <f t="shared" si="56"/>
        <v>8.4243506720758262E-5</v>
      </c>
      <c r="AZ266" s="36">
        <v>2.0359781359389963E-2</v>
      </c>
      <c r="BA266" s="210">
        <v>13.97</v>
      </c>
      <c r="BB266" s="211">
        <v>1.1200000000000001</v>
      </c>
      <c r="BC266" s="43">
        <v>460.75881867078107</v>
      </c>
      <c r="BD266" s="30">
        <v>3.9750031052047281</v>
      </c>
      <c r="BE266" s="29">
        <v>4.4893841112568965E-2</v>
      </c>
      <c r="BF266" s="30">
        <v>6.4447413550467161</v>
      </c>
      <c r="BG266" s="29">
        <v>1.3434279631278915E-2</v>
      </c>
      <c r="BH266" s="30">
        <v>7.0639613270812838</v>
      </c>
      <c r="BI266" s="90">
        <v>2.1703328498081653E-3</v>
      </c>
      <c r="BJ266" s="30">
        <v>3.9750031052047281</v>
      </c>
      <c r="BK266" s="3"/>
      <c r="BL266" s="13">
        <f t="shared" si="57"/>
        <v>2.1744435021435748E-3</v>
      </c>
      <c r="BM266" s="63">
        <f t="shared" si="58"/>
        <v>7.7677894706917883E-5</v>
      </c>
      <c r="BN266" s="31">
        <v>6.9803477465610417E-3</v>
      </c>
      <c r="BO266" s="3">
        <v>1.4177093294473531E-2</v>
      </c>
      <c r="BP266" s="3"/>
      <c r="BQ266" s="6">
        <v>0</v>
      </c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  <c r="CP266" s="3"/>
      <c r="CQ266" s="3"/>
      <c r="CR266" s="3"/>
      <c r="CS266" s="3"/>
      <c r="CT266" s="3"/>
      <c r="CU266" s="3"/>
      <c r="CV266" s="3"/>
      <c r="CW266" s="3"/>
      <c r="CX266" s="3"/>
      <c r="CY266" s="3"/>
      <c r="CZ266" s="3"/>
      <c r="DA266" s="3"/>
      <c r="DB266" s="3"/>
      <c r="DC266" s="3"/>
      <c r="DD266" s="3"/>
      <c r="DE266" s="3"/>
      <c r="DF266" s="3"/>
      <c r="DG266" s="3"/>
      <c r="DH266" s="3"/>
      <c r="DI266" s="3"/>
      <c r="DJ266" s="3"/>
      <c r="DK266" s="3"/>
      <c r="DL266" s="3"/>
      <c r="DM266" s="3"/>
      <c r="DN266" s="3"/>
      <c r="DO266" s="3"/>
      <c r="DP266" s="3"/>
      <c r="DQ266" s="3"/>
      <c r="DR266" s="3"/>
      <c r="DS266" s="3"/>
      <c r="DT266" s="3"/>
      <c r="DU266" s="3"/>
      <c r="DV266" s="3"/>
      <c r="DW266" s="3"/>
      <c r="DX266" s="3"/>
      <c r="DY266" s="3"/>
      <c r="DZ266" s="3"/>
      <c r="EA266" s="3"/>
      <c r="EB266" s="3"/>
      <c r="EC266" s="3"/>
      <c r="ED266" s="3"/>
      <c r="EE266" s="3"/>
      <c r="EF266" s="3"/>
      <c r="EG266" s="3"/>
      <c r="EH266" s="3"/>
      <c r="EI266" s="3"/>
      <c r="EJ266" s="3"/>
      <c r="EK266" s="3"/>
      <c r="EL266" s="3"/>
      <c r="EM266" s="3"/>
      <c r="EN266" s="3"/>
      <c r="EO266" s="3"/>
      <c r="EP266" s="3"/>
      <c r="EQ266" s="3"/>
      <c r="ER266" s="3"/>
      <c r="ES266" s="3"/>
      <c r="ET266" s="3"/>
    </row>
    <row r="267" spans="1:150" s="3" customFormat="1" ht="14.1" customHeight="1">
      <c r="A267" s="174" t="s">
        <v>260</v>
      </c>
      <c r="B267" s="8">
        <v>2.2789970813541795E-3</v>
      </c>
      <c r="C267" s="26">
        <v>35.375476792761141</v>
      </c>
      <c r="D267" s="10">
        <v>5.285687859666955E-2</v>
      </c>
      <c r="E267" s="11">
        <v>4.1104901830064762</v>
      </c>
      <c r="F267" s="12">
        <v>0.15533830115598116</v>
      </c>
      <c r="G267" s="11">
        <v>4.7814538710355006</v>
      </c>
      <c r="H267" s="13">
        <v>3.8951045054788436E-3</v>
      </c>
      <c r="I267" s="11">
        <v>3.7394107219377637</v>
      </c>
      <c r="J267" s="15">
        <v>0.82788705800764339</v>
      </c>
      <c r="K267" s="16">
        <v>409.27031682279801</v>
      </c>
      <c r="L267" s="16">
        <v>158.23330106928253</v>
      </c>
      <c r="M267" s="14">
        <v>4.4310799909060114E-4</v>
      </c>
      <c r="N267" s="17">
        <v>0.7077171531029216</v>
      </c>
      <c r="O267" s="18">
        <v>9.9604513138954395E-2</v>
      </c>
      <c r="P267" s="12">
        <v>0.39938151702152402</v>
      </c>
      <c r="Q267" s="19">
        <v>0.33809129814585498</v>
      </c>
      <c r="R267" s="140"/>
      <c r="S267" s="20">
        <v>12.516006860822364</v>
      </c>
      <c r="T267" s="21">
        <v>0.23467608547360011</v>
      </c>
      <c r="U267" s="185"/>
      <c r="V267" s="194"/>
      <c r="W267" s="256">
        <v>12.963962079103661</v>
      </c>
      <c r="X267" s="258">
        <v>0.13735703857245829</v>
      </c>
      <c r="Y267" s="20">
        <v>12.883157657176985</v>
      </c>
      <c r="Z267" s="21">
        <v>0.15136374444380463</v>
      </c>
      <c r="AA267" s="20" t="e">
        <v>#NUM!</v>
      </c>
      <c r="AB267" s="21" t="e">
        <v>#NUM!</v>
      </c>
      <c r="AC267" s="20">
        <v>6.9190321926478404</v>
      </c>
      <c r="AD267" s="21">
        <v>3.2139110490792002</v>
      </c>
      <c r="AE267" s="20">
        <v>14.195582190998833</v>
      </c>
      <c r="AF267" s="21">
        <v>0.91131607902894041</v>
      </c>
      <c r="AG267" s="20">
        <v>-266.88883623035207</v>
      </c>
      <c r="AH267" s="21">
        <v>133.05173296476235</v>
      </c>
      <c r="AI267" s="23" t="e">
        <v>#NUM!</v>
      </c>
      <c r="AJ267" s="24">
        <v>7.0257311785471011E-4</v>
      </c>
      <c r="AK267" s="11">
        <v>6.4219707575679061</v>
      </c>
      <c r="AL267" s="25">
        <v>492.64406602386839</v>
      </c>
      <c r="AM267" s="11">
        <v>1.0233699124112443</v>
      </c>
      <c r="AN267" s="10">
        <v>5.285687859666955E-2</v>
      </c>
      <c r="AO267" s="11">
        <v>4.1104901830064762</v>
      </c>
      <c r="AP267" s="25">
        <v>514.55374508243801</v>
      </c>
      <c r="AQ267" s="11">
        <v>1.8768284402659532</v>
      </c>
      <c r="AR267" s="12">
        <v>1.8004806472026964E-2</v>
      </c>
      <c r="AS267" s="11">
        <v>72.624107083145319</v>
      </c>
      <c r="AT267" s="123">
        <f t="shared" ref="AT267:AT315" si="59">AR267/100*AS267</f>
        <v>1.3075829932357941E-2</v>
      </c>
      <c r="AU267" s="10">
        <v>4.8245741870275374E-3</v>
      </c>
      <c r="AV267" s="11">
        <v>72.648354521065031</v>
      </c>
      <c r="AW267" s="13">
        <v>1.9434315842746172E-3</v>
      </c>
      <c r="AX267" s="11">
        <v>1.8768284402659532</v>
      </c>
      <c r="AY267" s="124">
        <f t="shared" si="56"/>
        <v>3.6474876690777201E-5</v>
      </c>
      <c r="AZ267" s="17">
        <v>2.5834424642360621E-2</v>
      </c>
      <c r="BA267" s="208">
        <v>12.88</v>
      </c>
      <c r="BB267" s="209">
        <v>0.31</v>
      </c>
      <c r="BC267" s="25">
        <v>499.87549017358612</v>
      </c>
      <c r="BD267" s="11">
        <v>1.176070720109561</v>
      </c>
      <c r="BE267" s="10">
        <v>4.1353738119070137E-2</v>
      </c>
      <c r="BF267" s="11">
        <v>5.2402495849433972</v>
      </c>
      <c r="BG267" s="10">
        <v>1.1406547278157951E-2</v>
      </c>
      <c r="BH267" s="11">
        <v>5.5892263198778851</v>
      </c>
      <c r="BI267" s="63">
        <v>2.000498163358122E-3</v>
      </c>
      <c r="BJ267" s="11">
        <v>1.176070720109561</v>
      </c>
      <c r="BL267" s="13">
        <f t="shared" si="57"/>
        <v>2.0131996354919579E-3</v>
      </c>
      <c r="BM267" s="63">
        <f t="shared" si="58"/>
        <v>2.1309234204291982E-5</v>
      </c>
      <c r="BN267" s="12">
        <v>1.8004806472026964E-2</v>
      </c>
      <c r="BO267" s="3">
        <v>1.3075829932357941E-2</v>
      </c>
      <c r="BQ267" s="6">
        <v>0</v>
      </c>
    </row>
    <row r="268" spans="1:150" s="44" customFormat="1" ht="14.1" customHeight="1">
      <c r="A268" s="174" t="s">
        <v>261</v>
      </c>
      <c r="B268" s="27">
        <v>6.2862280925317642E-4</v>
      </c>
      <c r="C268" s="45">
        <v>100.01571396047066</v>
      </c>
      <c r="D268" s="29">
        <v>7.661970528963874E-2</v>
      </c>
      <c r="E268" s="30">
        <v>12.13471405670113</v>
      </c>
      <c r="F268" s="31">
        <v>0.19558132422704158</v>
      </c>
      <c r="G268" s="30">
        <v>13.031631738026375</v>
      </c>
      <c r="H268" s="32">
        <v>4.8964960611072948E-3</v>
      </c>
      <c r="I268" s="30">
        <v>4.6633902842011326</v>
      </c>
      <c r="J268" s="34">
        <v>3.8368188907923471</v>
      </c>
      <c r="K268" s="35">
        <v>199.627567405299</v>
      </c>
      <c r="L268" s="35">
        <v>72.63604505305463</v>
      </c>
      <c r="M268" s="33">
        <v>2.0534049698085763E-3</v>
      </c>
      <c r="N268" s="36">
        <v>0.32899943909153145</v>
      </c>
      <c r="O268" s="37">
        <v>4.017954331038677E-2</v>
      </c>
      <c r="P268" s="31">
        <v>0.37586509476152502</v>
      </c>
      <c r="Q268" s="38">
        <v>0.44927065506587899</v>
      </c>
      <c r="R268" s="139"/>
      <c r="S268" s="39">
        <v>12.697893588610215</v>
      </c>
      <c r="T268" s="40">
        <v>0.39071586614024328</v>
      </c>
      <c r="U268" s="185"/>
      <c r="V268" s="194"/>
      <c r="W268" s="256">
        <v>12.35615652938518</v>
      </c>
      <c r="X268" s="258">
        <v>0.38200902896486094</v>
      </c>
      <c r="Y268" s="39">
        <v>12.348841270955395</v>
      </c>
      <c r="Z268" s="40">
        <v>0.42372898631232153</v>
      </c>
      <c r="AA268" s="39">
        <v>855.03421689852212</v>
      </c>
      <c r="AB268" s="40">
        <v>403.08192061862616</v>
      </c>
      <c r="AC268" s="39">
        <v>18.371731314252834</v>
      </c>
      <c r="AD268" s="40">
        <v>3.5741318699379412</v>
      </c>
      <c r="AE268" s="39">
        <v>12.475080961667596</v>
      </c>
      <c r="AF268" s="40">
        <v>3.2449392826669063</v>
      </c>
      <c r="AG268" s="39">
        <v>-12.157612935427281</v>
      </c>
      <c r="AH268" s="40">
        <v>493.74317623865608</v>
      </c>
      <c r="AI268" s="41">
        <v>98.609868494797965</v>
      </c>
      <c r="AJ268" s="42">
        <v>6.1739514054903744E-4</v>
      </c>
      <c r="AK268" s="30">
        <v>26.019396518767202</v>
      </c>
      <c r="AL268" s="43">
        <v>501.21878851136051</v>
      </c>
      <c r="AM268" s="30">
        <v>2.8414037863052828</v>
      </c>
      <c r="AN268" s="29">
        <v>7.661970528963874E-2</v>
      </c>
      <c r="AO268" s="30">
        <v>12.13471405670113</v>
      </c>
      <c r="AP268" s="43">
        <v>507.17603472523405</v>
      </c>
      <c r="AQ268" s="30">
        <v>3.0800447186649471</v>
      </c>
      <c r="AR268" s="31">
        <v>6.7588731883610892E-2</v>
      </c>
      <c r="AS268" s="30">
        <v>19.406597419288783</v>
      </c>
      <c r="AT268" s="123">
        <f t="shared" si="59"/>
        <v>1.3116673097454845E-2</v>
      </c>
      <c r="AU268" s="29">
        <v>1.8374555803215294E-2</v>
      </c>
      <c r="AV268" s="30">
        <v>19.649496147823278</v>
      </c>
      <c r="AW268" s="32">
        <v>1.9717019960175299E-3</v>
      </c>
      <c r="AX268" s="30">
        <v>3.0800447186649471</v>
      </c>
      <c r="AY268" s="124">
        <f t="shared" si="56"/>
        <v>6.0729303196149273E-5</v>
      </c>
      <c r="AZ268" s="36">
        <v>0.15674929756436257</v>
      </c>
      <c r="BA268" s="210">
        <v>12.34</v>
      </c>
      <c r="BB268" s="211">
        <v>0.84</v>
      </c>
      <c r="BC268" s="43">
        <v>521.52599514940221</v>
      </c>
      <c r="BD268" s="30">
        <v>3.4346134764487259</v>
      </c>
      <c r="BE268" s="29">
        <v>4.5834702200162655E-2</v>
      </c>
      <c r="BF268" s="30">
        <v>20.436238088316017</v>
      </c>
      <c r="BG268" s="29">
        <v>1.2117686938209126E-2</v>
      </c>
      <c r="BH268" s="30">
        <v>21.59069303342412</v>
      </c>
      <c r="BI268" s="90">
        <v>1.917449962802964E-3</v>
      </c>
      <c r="BJ268" s="30">
        <v>3.4346134764487259</v>
      </c>
      <c r="BK268" s="3"/>
      <c r="BL268" s="13">
        <f t="shared" si="57"/>
        <v>1.9187218021203822E-3</v>
      </c>
      <c r="BM268" s="63">
        <f t="shared" si="58"/>
        <v>5.9265068856673153E-5</v>
      </c>
      <c r="BN268" s="31">
        <v>6.7588731883610892E-2</v>
      </c>
      <c r="BO268" s="3">
        <v>1.3116673097454845E-2</v>
      </c>
      <c r="BP268" s="3"/>
      <c r="BQ268" s="6">
        <v>0</v>
      </c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  <c r="CP268" s="3"/>
      <c r="CQ268" s="3"/>
      <c r="CR268" s="3"/>
      <c r="CS268" s="3"/>
      <c r="CT268" s="3"/>
      <c r="CU268" s="3"/>
      <c r="CV268" s="3"/>
      <c r="CW268" s="3"/>
      <c r="CX268" s="3"/>
      <c r="CY268" s="3"/>
      <c r="CZ268" s="3"/>
      <c r="DA268" s="3"/>
      <c r="DB268" s="3"/>
      <c r="DC268" s="3"/>
      <c r="DD268" s="3"/>
      <c r="DE268" s="3"/>
      <c r="DF268" s="3"/>
      <c r="DG268" s="3"/>
      <c r="DH268" s="3"/>
      <c r="DI268" s="3"/>
      <c r="DJ268" s="3"/>
      <c r="DK268" s="3"/>
      <c r="DL268" s="3"/>
      <c r="DM268" s="3"/>
      <c r="DN268" s="3"/>
      <c r="DO268" s="3"/>
      <c r="DP268" s="3"/>
      <c r="DQ268" s="3"/>
      <c r="DR268" s="3"/>
      <c r="DS268" s="3"/>
      <c r="DT268" s="3"/>
      <c r="DU268" s="3"/>
      <c r="DV268" s="3"/>
      <c r="DW268" s="3"/>
      <c r="DX268" s="3"/>
      <c r="DY268" s="3"/>
      <c r="DZ268" s="3"/>
      <c r="EA268" s="3"/>
      <c r="EB268" s="3"/>
      <c r="EC268" s="3"/>
      <c r="ED268" s="3"/>
      <c r="EE268" s="3"/>
      <c r="EF268" s="3"/>
      <c r="EG268" s="3"/>
      <c r="EH268" s="3"/>
      <c r="EI268" s="3"/>
      <c r="EJ268" s="3"/>
      <c r="EK268" s="3"/>
      <c r="EL268" s="3"/>
      <c r="EM268" s="3"/>
      <c r="EN268" s="3"/>
      <c r="EO268" s="3"/>
      <c r="EP268" s="3"/>
      <c r="EQ268" s="3"/>
      <c r="ER268" s="3"/>
      <c r="ES268" s="3"/>
      <c r="ET268" s="3"/>
    </row>
    <row r="269" spans="1:150" s="3" customFormat="1" ht="14.1" customHeight="1">
      <c r="A269" s="174" t="s">
        <v>262</v>
      </c>
      <c r="B269" s="8">
        <v>7.0382427835575644E-3</v>
      </c>
      <c r="C269" s="26">
        <v>30.204140351797559</v>
      </c>
      <c r="D269" s="10">
        <v>6.4088301156613819E-2</v>
      </c>
      <c r="E269" s="11">
        <v>5.9008091568836347</v>
      </c>
      <c r="F269" s="12">
        <v>0.17133913966491301</v>
      </c>
      <c r="G269" s="11">
        <v>6.9155125613053894</v>
      </c>
      <c r="H269" s="13">
        <v>4.4143896991019945E-3</v>
      </c>
      <c r="I269" s="11">
        <v>3.9457397041272761</v>
      </c>
      <c r="J269" s="15">
        <v>2.2507187893516827</v>
      </c>
      <c r="K269" s="16">
        <v>147.690099387917</v>
      </c>
      <c r="L269" s="16">
        <v>37.511271759806398</v>
      </c>
      <c r="M269" s="14">
        <v>1.2045492057984177E-3</v>
      </c>
      <c r="N269" s="17">
        <v>0.24456362909645982</v>
      </c>
      <c r="O269" s="18">
        <v>3.1537212273408853E-2</v>
      </c>
      <c r="P269" s="12">
        <v>0.262367916931947</v>
      </c>
      <c r="Q269" s="19">
        <v>0.46399737078731002</v>
      </c>
      <c r="R269" s="140"/>
      <c r="S269" s="20">
        <v>11.031759741687507</v>
      </c>
      <c r="T269" s="21">
        <v>0.58144906921139927</v>
      </c>
      <c r="U269" s="185"/>
      <c r="V269" s="194"/>
      <c r="W269" s="256">
        <v>12.415015403231473</v>
      </c>
      <c r="X269" s="258">
        <v>0.33173191228577975</v>
      </c>
      <c r="Y269" s="20">
        <v>12.139169333478851</v>
      </c>
      <c r="Z269" s="21">
        <v>0.35698543285181217</v>
      </c>
      <c r="AA269" s="20">
        <v>322.03674815680813</v>
      </c>
      <c r="AB269" s="21">
        <v>251.26634799259239</v>
      </c>
      <c r="AC269" s="20">
        <v>-15.254123997296727</v>
      </c>
      <c r="AD269" s="21">
        <v>-12.528715053491224</v>
      </c>
      <c r="AE269" s="20">
        <v>18.957559433823953</v>
      </c>
      <c r="AF269" s="21">
        <v>2.1060503720881401</v>
      </c>
      <c r="AG269" s="20" t="e">
        <v>#NUM!</v>
      </c>
      <c r="AH269" s="21" t="e">
        <v>#NUM!</v>
      </c>
      <c r="AI269" s="23">
        <v>96.656371144910196</v>
      </c>
      <c r="AJ269" s="24">
        <v>9.3836524242685293E-4</v>
      </c>
      <c r="AK269" s="11">
        <v>11.114501277176553</v>
      </c>
      <c r="AL269" s="25">
        <v>507.06805234543253</v>
      </c>
      <c r="AM269" s="11">
        <v>2.6285734293840468</v>
      </c>
      <c r="AN269" s="10">
        <v>6.4088301156613819E-2</v>
      </c>
      <c r="AO269" s="11">
        <v>5.9008091568836347</v>
      </c>
      <c r="AP269" s="25">
        <v>583.85063002447021</v>
      </c>
      <c r="AQ269" s="11">
        <v>5.275194004739836</v>
      </c>
      <c r="AR269" s="12">
        <v>5.286619517718967E-2</v>
      </c>
      <c r="AS269" s="11">
        <v>11.060810492734408</v>
      </c>
      <c r="AT269" s="123">
        <f t="shared" si="59"/>
        <v>5.8474296632680467E-3</v>
      </c>
      <c r="AU269" s="10">
        <v>1.2484684637105571E-2</v>
      </c>
      <c r="AV269" s="11">
        <v>12.254354350345297</v>
      </c>
      <c r="AW269" s="13">
        <v>1.7127668423652953E-3</v>
      </c>
      <c r="AX269" s="11">
        <v>5.275194004739836</v>
      </c>
      <c r="AY269" s="124">
        <f t="shared" si="56"/>
        <v>9.0351773783625854E-5</v>
      </c>
      <c r="AZ269" s="17">
        <v>0.43047506657021012</v>
      </c>
      <c r="BA269" s="208">
        <v>12.13</v>
      </c>
      <c r="BB269" s="209">
        <v>0.7</v>
      </c>
      <c r="BC269" s="25">
        <v>530.54260348852154</v>
      </c>
      <c r="BD269" s="11">
        <v>2.9435428910555186</v>
      </c>
      <c r="BE269" s="10">
        <v>2.8332086809675937E-2</v>
      </c>
      <c r="BF269" s="11">
        <v>13.708091526945932</v>
      </c>
      <c r="BG269" s="10">
        <v>7.3630809356908418E-3</v>
      </c>
      <c r="BH269" s="11">
        <v>14.279040950192927</v>
      </c>
      <c r="BI269" s="63">
        <v>1.8848627677110485E-3</v>
      </c>
      <c r="BJ269" s="11">
        <v>2.9435428910555186</v>
      </c>
      <c r="BL269" s="13">
        <f t="shared" si="57"/>
        <v>1.9278704880711928E-3</v>
      </c>
      <c r="BM269" s="63">
        <f t="shared" si="58"/>
        <v>5.1464851508864484E-5</v>
      </c>
      <c r="BN269" s="12">
        <v>5.286619517718967E-2</v>
      </c>
      <c r="BO269" s="3">
        <v>5.8474296632680467E-3</v>
      </c>
      <c r="BQ269" s="6">
        <v>0</v>
      </c>
    </row>
    <row r="270" spans="1:150" s="44" customFormat="1" ht="14.1" customHeight="1">
      <c r="A270" s="174" t="s">
        <v>263</v>
      </c>
      <c r="B270" s="27">
        <v>1.145948196179246E-3</v>
      </c>
      <c r="C270" s="45">
        <v>50.014321894802762</v>
      </c>
      <c r="D270" s="29">
        <v>5.8743867197000962E-2</v>
      </c>
      <c r="E270" s="30">
        <v>3.9253098136197324</v>
      </c>
      <c r="F270" s="31">
        <v>0.17010219015336617</v>
      </c>
      <c r="G270" s="30">
        <v>4.5376039666152863</v>
      </c>
      <c r="H270" s="32">
        <v>4.1717114315227618E-3</v>
      </c>
      <c r="I270" s="30">
        <v>4.6876267821426616</v>
      </c>
      <c r="J270" s="34">
        <v>1.5717480852633217</v>
      </c>
      <c r="K270" s="35">
        <v>354.22028407006002</v>
      </c>
      <c r="L270" s="35">
        <v>135.6688316834607</v>
      </c>
      <c r="M270" s="33">
        <v>8.4124294781412565E-4</v>
      </c>
      <c r="N270" s="36">
        <v>0.63499524119013218</v>
      </c>
      <c r="O270" s="37">
        <v>8.9650877257478653E-2</v>
      </c>
      <c r="P270" s="31">
        <v>0.39564618242273197</v>
      </c>
      <c r="Q270" s="38">
        <v>0.34489389296297102</v>
      </c>
      <c r="R270" s="139"/>
      <c r="S270" s="39">
        <v>13.36142305208827</v>
      </c>
      <c r="T270" s="40">
        <v>0.28971248170627528</v>
      </c>
      <c r="U270" s="185"/>
      <c r="V270" s="194"/>
      <c r="W270" s="256">
        <v>13.439072965812713</v>
      </c>
      <c r="X270" s="258">
        <v>0.25486519485954745</v>
      </c>
      <c r="Y270" s="39">
        <v>13.344065820708883</v>
      </c>
      <c r="Z270" s="40">
        <v>0.2785707846340636</v>
      </c>
      <c r="AA270" s="39">
        <v>-244.11949962210446</v>
      </c>
      <c r="AB270" s="40">
        <v>545.80172969067746</v>
      </c>
      <c r="AC270" s="39">
        <v>13.628663072005237</v>
      </c>
      <c r="AD270" s="40">
        <v>2.4869089206702828</v>
      </c>
      <c r="AE270" s="39">
        <v>14.90180755023589</v>
      </c>
      <c r="AF270" s="40">
        <v>0.99342786733886301</v>
      </c>
      <c r="AG270" s="39">
        <v>-308.00167151327003</v>
      </c>
      <c r="AH270" s="40">
        <v>149.97101583571947</v>
      </c>
      <c r="AI270" s="41">
        <v>105.58338541411412</v>
      </c>
      <c r="AJ270" s="42">
        <v>7.3753877661397738E-4</v>
      </c>
      <c r="AK270" s="30">
        <v>6.6689501910696363</v>
      </c>
      <c r="AL270" s="43">
        <v>471.64571414339389</v>
      </c>
      <c r="AM270" s="30">
        <v>1.8745048626926109</v>
      </c>
      <c r="AN270" s="29">
        <v>5.8743867197000962E-2</v>
      </c>
      <c r="AO270" s="30">
        <v>3.9253098136197324</v>
      </c>
      <c r="AP270" s="43">
        <v>481.96481417597448</v>
      </c>
      <c r="AQ270" s="30">
        <v>2.1705235025079879</v>
      </c>
      <c r="AR270" s="31">
        <v>4.1727104217448199E-2</v>
      </c>
      <c r="AS270" s="30">
        <v>21.594069508617729</v>
      </c>
      <c r="AT270" s="123">
        <f t="shared" si="59"/>
        <v>9.0105798886491242E-3</v>
      </c>
      <c r="AU270" s="29">
        <v>1.1937247202035596E-2</v>
      </c>
      <c r="AV270" s="30">
        <v>21.702880228622963</v>
      </c>
      <c r="AW270" s="32">
        <v>2.0748402592619159E-3</v>
      </c>
      <c r="AX270" s="30">
        <v>2.1705235025079879</v>
      </c>
      <c r="AY270" s="124">
        <f t="shared" si="56"/>
        <v>4.5034895466777554E-5</v>
      </c>
      <c r="AZ270" s="36">
        <v>0.10001085015644057</v>
      </c>
      <c r="BA270" s="210">
        <v>13.33</v>
      </c>
      <c r="BB270" s="211">
        <v>0.56000000000000005</v>
      </c>
      <c r="BC270" s="43">
        <v>482.59237758377429</v>
      </c>
      <c r="BD270" s="30">
        <v>2.0897619088825792</v>
      </c>
      <c r="BE270" s="29">
        <v>4.0692217673907412E-2</v>
      </c>
      <c r="BF270" s="30">
        <v>5.8582160763721634</v>
      </c>
      <c r="BG270" s="29">
        <v>1.1626049712947216E-2</v>
      </c>
      <c r="BH270" s="30">
        <v>6.2493243582103757</v>
      </c>
      <c r="BI270" s="90">
        <v>2.0721421357849934E-3</v>
      </c>
      <c r="BJ270" s="30">
        <v>2.0897619088825792</v>
      </c>
      <c r="BK270" s="3"/>
      <c r="BL270" s="13">
        <f t="shared" si="57"/>
        <v>2.0870574965925481E-3</v>
      </c>
      <c r="BM270" s="63">
        <f t="shared" si="58"/>
        <v>3.9539521872189454E-5</v>
      </c>
      <c r="BN270" s="31">
        <v>4.1727104217448199E-2</v>
      </c>
      <c r="BO270" s="3">
        <v>9.0105798886491242E-3</v>
      </c>
      <c r="BP270" s="3"/>
      <c r="BQ270" s="6">
        <v>0</v>
      </c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  <c r="CH270" s="3"/>
      <c r="CI270" s="3"/>
      <c r="CJ270" s="3"/>
      <c r="CK270" s="3"/>
      <c r="CL270" s="3"/>
      <c r="CM270" s="3"/>
      <c r="CN270" s="3"/>
      <c r="CO270" s="3"/>
      <c r="CP270" s="3"/>
      <c r="CQ270" s="3"/>
      <c r="CR270" s="3"/>
      <c r="CS270" s="3"/>
      <c r="CT270" s="3"/>
      <c r="CU270" s="3"/>
      <c r="CV270" s="3"/>
      <c r="CW270" s="3"/>
      <c r="CX270" s="3"/>
      <c r="CY270" s="3"/>
      <c r="CZ270" s="3"/>
      <c r="DA270" s="3"/>
      <c r="DB270" s="3"/>
      <c r="DC270" s="3"/>
      <c r="DD270" s="3"/>
      <c r="DE270" s="3"/>
      <c r="DF270" s="3"/>
      <c r="DG270" s="3"/>
      <c r="DH270" s="3"/>
      <c r="DI270" s="3"/>
      <c r="DJ270" s="3"/>
      <c r="DK270" s="3"/>
      <c r="DL270" s="3"/>
      <c r="DM270" s="3"/>
      <c r="DN270" s="3"/>
      <c r="DO270" s="3"/>
      <c r="DP270" s="3"/>
      <c r="DQ270" s="3"/>
      <c r="DR270" s="3"/>
      <c r="DS270" s="3"/>
      <c r="DT270" s="3"/>
      <c r="DU270" s="3"/>
      <c r="DV270" s="3"/>
      <c r="DW270" s="3"/>
      <c r="DX270" s="3"/>
      <c r="DY270" s="3"/>
      <c r="DZ270" s="3"/>
      <c r="EA270" s="3"/>
      <c r="EB270" s="3"/>
      <c r="EC270" s="3"/>
      <c r="ED270" s="3"/>
      <c r="EE270" s="3"/>
      <c r="EF270" s="3"/>
      <c r="EG270" s="3"/>
      <c r="EH270" s="3"/>
      <c r="EI270" s="3"/>
      <c r="EJ270" s="3"/>
      <c r="EK270" s="3"/>
      <c r="EL270" s="3"/>
      <c r="EM270" s="3"/>
      <c r="EN270" s="3"/>
      <c r="EO270" s="3"/>
      <c r="EP270" s="3"/>
      <c r="EQ270" s="3"/>
      <c r="ER270" s="3"/>
      <c r="ES270" s="3"/>
      <c r="ET270" s="3"/>
    </row>
    <row r="271" spans="1:150" s="3" customFormat="1" ht="14.1" customHeight="1">
      <c r="A271" s="174" t="s">
        <v>264</v>
      </c>
      <c r="B271" s="8">
        <v>1.8104727265190203E-3</v>
      </c>
      <c r="C271" s="26">
        <v>44.74159632487936</v>
      </c>
      <c r="D271" s="10">
        <v>5.817735283840305E-2</v>
      </c>
      <c r="E271" s="11">
        <v>4.5607410081657278</v>
      </c>
      <c r="F271" s="12">
        <v>0.15974948834278227</v>
      </c>
      <c r="G271" s="11">
        <v>5.3037198446202485</v>
      </c>
      <c r="H271" s="13">
        <v>4.1088041659441974E-3</v>
      </c>
      <c r="I271" s="11">
        <v>3.2685314077089784</v>
      </c>
      <c r="J271" s="15">
        <v>1.5004644671566991</v>
      </c>
      <c r="K271" s="16">
        <v>286.91194079936997</v>
      </c>
      <c r="L271" s="16">
        <v>90.875104632118621</v>
      </c>
      <c r="M271" s="14">
        <v>8.0308998832327629E-4</v>
      </c>
      <c r="N271" s="17">
        <v>0.50779622475931274</v>
      </c>
      <c r="O271" s="18">
        <v>6.7018266252777819E-2</v>
      </c>
      <c r="P271" s="12">
        <v>0.32718743884773399</v>
      </c>
      <c r="Q271" s="19">
        <v>0.36930621085950999</v>
      </c>
      <c r="R271" s="140"/>
      <c r="S271" s="20">
        <v>13.01512856083543</v>
      </c>
      <c r="T271" s="21">
        <v>0.2855732930275201</v>
      </c>
      <c r="U271" s="185"/>
      <c r="V271" s="194"/>
      <c r="W271" s="256">
        <v>13.268409408916947</v>
      </c>
      <c r="X271" s="258">
        <v>0.2090816367996392</v>
      </c>
      <c r="Y271" s="20">
        <v>13.089837602631738</v>
      </c>
      <c r="Z271" s="21">
        <v>0.22646341256895286</v>
      </c>
      <c r="AA271" s="20">
        <v>-1067.6959528239129</v>
      </c>
      <c r="AB271" s="21">
        <v>1256.7745778048597</v>
      </c>
      <c r="AC271" s="20">
        <v>11.608554811545035</v>
      </c>
      <c r="AD271" s="21">
        <v>4.0890633916542409</v>
      </c>
      <c r="AE271" s="20">
        <v>16.630074190023269</v>
      </c>
      <c r="AF271" s="21">
        <v>1.3000317912078934</v>
      </c>
      <c r="AG271" s="20">
        <v>-668.27344000334313</v>
      </c>
      <c r="AH271" s="21">
        <v>207.65689051944639</v>
      </c>
      <c r="AI271" s="23">
        <v>101.32406214335941</v>
      </c>
      <c r="AJ271" s="24">
        <v>8.2311149103997394E-4</v>
      </c>
      <c r="AK271" s="11">
        <v>7.8205705227916296</v>
      </c>
      <c r="AL271" s="25">
        <v>478.06450745285423</v>
      </c>
      <c r="AM271" s="11">
        <v>1.5396091267785375</v>
      </c>
      <c r="AN271" s="10">
        <v>5.817735283840305E-2</v>
      </c>
      <c r="AO271" s="11">
        <v>4.5607410081657278</v>
      </c>
      <c r="AP271" s="25">
        <v>494.80178221013119</v>
      </c>
      <c r="AQ271" s="11">
        <v>2.1963799351826703</v>
      </c>
      <c r="AR271" s="12">
        <v>3.0927417199924968E-2</v>
      </c>
      <c r="AS271" s="11">
        <v>41.756716889959293</v>
      </c>
      <c r="AT271" s="123">
        <f t="shared" si="59"/>
        <v>1.2914274041549245E-2</v>
      </c>
      <c r="AU271" s="10">
        <v>8.6181425306886099E-3</v>
      </c>
      <c r="AV271" s="11">
        <v>41.814441168666654</v>
      </c>
      <c r="AW271" s="13">
        <v>2.0210113139312066E-3</v>
      </c>
      <c r="AX271" s="11">
        <v>2.1963799351826703</v>
      </c>
      <c r="AY271" s="124">
        <f t="shared" si="56"/>
        <v>4.4389086986956664E-5</v>
      </c>
      <c r="AZ271" s="17">
        <v>5.2526827426035566E-2</v>
      </c>
      <c r="BA271" s="208">
        <v>13.09</v>
      </c>
      <c r="BB271" s="209">
        <v>0.44</v>
      </c>
      <c r="BC271" s="25">
        <v>491.97489485975967</v>
      </c>
      <c r="BD271" s="11">
        <v>1.7318275532243188</v>
      </c>
      <c r="BE271" s="10">
        <v>3.5529868881693516E-2</v>
      </c>
      <c r="BF271" s="11">
        <v>7.5290882660312946</v>
      </c>
      <c r="BG271" s="10">
        <v>9.9575372088942671E-3</v>
      </c>
      <c r="BH271" s="11">
        <v>7.9307062588312851</v>
      </c>
      <c r="BI271" s="63">
        <v>2.0326240433163889E-3</v>
      </c>
      <c r="BJ271" s="11">
        <v>1.7318275532243188</v>
      </c>
      <c r="BL271" s="13">
        <f t="shared" si="57"/>
        <v>2.060526547078112E-3</v>
      </c>
      <c r="BM271" s="63">
        <f t="shared" si="58"/>
        <v>3.2436592987350465E-5</v>
      </c>
      <c r="BN271" s="12">
        <v>3.0927417199924968E-2</v>
      </c>
      <c r="BO271" s="3">
        <v>1.2914274041549245E-2</v>
      </c>
      <c r="BQ271" s="6">
        <v>0</v>
      </c>
    </row>
    <row r="272" spans="1:150" s="44" customFormat="1" ht="14.1" customHeight="1">
      <c r="A272" s="174" t="s">
        <v>265</v>
      </c>
      <c r="B272" s="27">
        <v>2.1605839581567278E-4</v>
      </c>
      <c r="C272" s="45">
        <v>100.00539593873445</v>
      </c>
      <c r="D272" s="29">
        <v>6.0758280769566672E-2</v>
      </c>
      <c r="E272" s="30">
        <v>3.4930021010952572</v>
      </c>
      <c r="F272" s="31">
        <v>0.22677920763264336</v>
      </c>
      <c r="G272" s="30">
        <v>3.4036690803122869</v>
      </c>
      <c r="H272" s="32">
        <v>4.0480733490419873E-3</v>
      </c>
      <c r="I272" s="30">
        <v>4.5959209756875383</v>
      </c>
      <c r="J272" s="34">
        <v>1.8252640150238475</v>
      </c>
      <c r="K272" s="35">
        <v>474.42878867385502</v>
      </c>
      <c r="L272" s="35">
        <v>280.84668042350921</v>
      </c>
      <c r="M272" s="33">
        <v>9.7701084423508695E-4</v>
      </c>
      <c r="N272" s="36">
        <v>0.88393776176701311</v>
      </c>
      <c r="O272" s="37">
        <v>0.17188256473658359</v>
      </c>
      <c r="P272" s="31">
        <v>0.611502985913706</v>
      </c>
      <c r="Q272" s="38">
        <v>2.23449749331495</v>
      </c>
      <c r="R272" s="139"/>
      <c r="S272" s="39">
        <v>14.169092412541719</v>
      </c>
      <c r="T272" s="40">
        <v>0.28809978910186729</v>
      </c>
      <c r="U272" s="185"/>
      <c r="V272" s="194"/>
      <c r="W272" s="256">
        <v>13.967064203716793</v>
      </c>
      <c r="X272" s="258">
        <v>0.28101021906397922</v>
      </c>
      <c r="Y272" s="39">
        <v>13.984251410146157</v>
      </c>
      <c r="Z272" s="40">
        <v>0.3225754964165739</v>
      </c>
      <c r="AA272" s="39">
        <v>514.12775449283549</v>
      </c>
      <c r="AB272" s="40">
        <v>145.23345302493186</v>
      </c>
      <c r="AC272" s="39">
        <v>15.945301352753697</v>
      </c>
      <c r="AD272" s="40">
        <v>0.94478912268612714</v>
      </c>
      <c r="AE272" s="39">
        <v>13.801898854443269</v>
      </c>
      <c r="AF272" s="40">
        <v>0.75074127146978087</v>
      </c>
      <c r="AG272" s="39">
        <v>63.658650831070197</v>
      </c>
      <c r="AH272" s="40">
        <v>154.02181798839683</v>
      </c>
      <c r="AI272" s="41">
        <v>97.349578866907081</v>
      </c>
      <c r="AJ272" s="42">
        <v>6.8308214024082048E-4</v>
      </c>
      <c r="AK272" s="30">
        <v>5.4412630465146936</v>
      </c>
      <c r="AL272" s="43">
        <v>452.62887197662008</v>
      </c>
      <c r="AM272" s="30">
        <v>1.9947744416119886</v>
      </c>
      <c r="AN272" s="29">
        <v>6.0758280769566672E-2</v>
      </c>
      <c r="AO272" s="30">
        <v>3.4930021010952572</v>
      </c>
      <c r="AP272" s="43">
        <v>454.46328132404045</v>
      </c>
      <c r="AQ272" s="30">
        <v>2.0355328029842212</v>
      </c>
      <c r="AR272" s="31">
        <v>5.7614048766018895E-2</v>
      </c>
      <c r="AS272" s="30">
        <v>6.6111832407705524</v>
      </c>
      <c r="AT272" s="123">
        <f t="shared" si="59"/>
        <v>3.8089703363484145E-3</v>
      </c>
      <c r="AU272" s="29">
        <v>1.7479575073073055E-2</v>
      </c>
      <c r="AV272" s="30">
        <v>6.9174516720444261</v>
      </c>
      <c r="AW272" s="32">
        <v>2.200397790304608E-3</v>
      </c>
      <c r="AX272" s="30">
        <v>2.0355328029842212</v>
      </c>
      <c r="AY272" s="124">
        <f t="shared" si="56"/>
        <v>4.4789818817790251E-5</v>
      </c>
      <c r="AZ272" s="36">
        <v>0.2942605022034982</v>
      </c>
      <c r="BA272" s="210">
        <v>13.98</v>
      </c>
      <c r="BB272" s="211">
        <v>0.64</v>
      </c>
      <c r="BC272" s="43">
        <v>460.4768890056564</v>
      </c>
      <c r="BD272" s="30">
        <v>2.3092083808214716</v>
      </c>
      <c r="BE272" s="29">
        <v>4.7306546923037124E-2</v>
      </c>
      <c r="BF272" s="30">
        <v>6.4670661632631115</v>
      </c>
      <c r="BG272" s="29">
        <v>1.4164938231391318E-2</v>
      </c>
      <c r="BH272" s="30">
        <v>7.030753323367704</v>
      </c>
      <c r="BI272" s="90">
        <v>2.1716616487732487E-3</v>
      </c>
      <c r="BJ272" s="30">
        <v>2.3092083808214716</v>
      </c>
      <c r="BK272" s="3"/>
      <c r="BL272" s="13">
        <f t="shared" si="57"/>
        <v>2.1691422034879615E-3</v>
      </c>
      <c r="BM272" s="63">
        <f t="shared" si="58"/>
        <v>4.359572221135366E-5</v>
      </c>
      <c r="BN272" s="31">
        <v>5.7614048766018895E-2</v>
      </c>
      <c r="BO272" s="3">
        <v>3.8089703363484145E-3</v>
      </c>
      <c r="BP272" s="3"/>
      <c r="BQ272" s="6">
        <v>0</v>
      </c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  <c r="CN272" s="3"/>
      <c r="CO272" s="3"/>
      <c r="CP272" s="3"/>
      <c r="CQ272" s="3"/>
      <c r="CR272" s="3"/>
      <c r="CS272" s="3"/>
      <c r="CT272" s="3"/>
      <c r="CU272" s="3"/>
      <c r="CV272" s="3"/>
      <c r="CW272" s="3"/>
      <c r="CX272" s="3"/>
      <c r="CY272" s="3"/>
      <c r="CZ272" s="3"/>
      <c r="DA272" s="3"/>
      <c r="DB272" s="3"/>
      <c r="DC272" s="3"/>
      <c r="DD272" s="3"/>
      <c r="DE272" s="3"/>
      <c r="DF272" s="3"/>
      <c r="DG272" s="3"/>
      <c r="DH272" s="3"/>
      <c r="DI272" s="3"/>
      <c r="DJ272" s="3"/>
      <c r="DK272" s="3"/>
      <c r="DL272" s="3"/>
      <c r="DM272" s="3"/>
      <c r="DN272" s="3"/>
      <c r="DO272" s="3"/>
      <c r="DP272" s="3"/>
      <c r="DQ272" s="3"/>
      <c r="DR272" s="3"/>
      <c r="DS272" s="3"/>
      <c r="DT272" s="3"/>
      <c r="DU272" s="3"/>
      <c r="DV272" s="3"/>
      <c r="DW272" s="3"/>
      <c r="DX272" s="3"/>
      <c r="DY272" s="3"/>
      <c r="DZ272" s="3"/>
      <c r="EA272" s="3"/>
      <c r="EB272" s="3"/>
      <c r="EC272" s="3"/>
      <c r="ED272" s="3"/>
      <c r="EE272" s="3"/>
      <c r="EF272" s="3"/>
      <c r="EG272" s="3"/>
      <c r="EH272" s="3"/>
      <c r="EI272" s="3"/>
      <c r="EJ272" s="3"/>
      <c r="EK272" s="3"/>
      <c r="EL272" s="3"/>
      <c r="EM272" s="3"/>
      <c r="EN272" s="3"/>
      <c r="EO272" s="3"/>
      <c r="EP272" s="3"/>
      <c r="EQ272" s="3"/>
      <c r="ER272" s="3"/>
      <c r="ES272" s="3"/>
      <c r="ET272" s="3"/>
    </row>
    <row r="273" spans="1:150" s="3" customFormat="1" ht="14.1" customHeight="1">
      <c r="A273" s="174" t="s">
        <v>266</v>
      </c>
      <c r="B273" s="8">
        <v>1.7651814076773389E-3</v>
      </c>
      <c r="C273" s="26">
        <v>44.741090066866853</v>
      </c>
      <c r="D273" s="10">
        <v>5.5045998682461697E-2</v>
      </c>
      <c r="E273" s="11">
        <v>4.6976027039405812</v>
      </c>
      <c r="F273" s="12">
        <v>0.14408549374922611</v>
      </c>
      <c r="G273" s="11">
        <v>5.5126967997008416</v>
      </c>
      <c r="H273" s="13">
        <v>4.1464654394897946E-3</v>
      </c>
      <c r="I273" s="11">
        <v>3.5212945793900121</v>
      </c>
      <c r="J273" s="15">
        <v>1.1041053265572138</v>
      </c>
      <c r="K273" s="16">
        <v>299.53973803395598</v>
      </c>
      <c r="L273" s="16">
        <v>82.949122251782157</v>
      </c>
      <c r="M273" s="14">
        <v>5.9094763869533141E-4</v>
      </c>
      <c r="N273" s="17">
        <v>0.5315042729338163</v>
      </c>
      <c r="O273" s="18">
        <v>6.580982971388763E-2</v>
      </c>
      <c r="P273" s="12">
        <v>0.28606035328901003</v>
      </c>
      <c r="Q273" s="19">
        <v>0.81274849120113002</v>
      </c>
      <c r="R273" s="140"/>
      <c r="S273" s="20">
        <v>13.007574106956913</v>
      </c>
      <c r="T273" s="21">
        <v>0.24347915671997727</v>
      </c>
      <c r="U273" s="185"/>
      <c r="V273" s="194"/>
      <c r="W273" s="256">
        <v>13.302375079598489</v>
      </c>
      <c r="X273" s="258">
        <v>0.1510945283369958</v>
      </c>
      <c r="Y273" s="20">
        <v>13.090717346499162</v>
      </c>
      <c r="Z273" s="21">
        <v>0.16267954032060331</v>
      </c>
      <c r="AA273" s="20" t="e">
        <v>#NUM!</v>
      </c>
      <c r="AB273" s="21" t="e">
        <v>#NUM!</v>
      </c>
      <c r="AC273" s="20">
        <v>11.205181453690356</v>
      </c>
      <c r="AD273" s="21">
        <v>4.5415711823200757</v>
      </c>
      <c r="AE273" s="20">
        <v>17.890041833404869</v>
      </c>
      <c r="AF273" s="21">
        <v>1.4339276768149183</v>
      </c>
      <c r="AG273" s="20">
        <v>-830.68553338226286</v>
      </c>
      <c r="AH273" s="21">
        <v>220.97231837474209</v>
      </c>
      <c r="AI273" s="23" t="e">
        <v>#NUM!</v>
      </c>
      <c r="AJ273" s="24">
        <v>8.855016449984543E-4</v>
      </c>
      <c r="AK273" s="11">
        <v>8.0187758951122241</v>
      </c>
      <c r="AL273" s="25">
        <v>478.76138302026249</v>
      </c>
      <c r="AM273" s="11">
        <v>1.0874197564928061</v>
      </c>
      <c r="AN273" s="10">
        <v>5.5045998682461697E-2</v>
      </c>
      <c r="AO273" s="11">
        <v>4.6976027039405812</v>
      </c>
      <c r="AP273" s="25">
        <v>495.0894401467674</v>
      </c>
      <c r="AQ273" s="11">
        <v>1.8737151404234262</v>
      </c>
      <c r="AR273" s="12">
        <v>2.8394210255127266E-2</v>
      </c>
      <c r="AS273" s="11">
        <v>44.437171974949734</v>
      </c>
      <c r="AT273" s="123">
        <f t="shared" si="59"/>
        <v>1.2617584041999717E-2</v>
      </c>
      <c r="AU273" s="10">
        <v>7.9076493912218406E-3</v>
      </c>
      <c r="AV273" s="11">
        <v>44.476657490853675</v>
      </c>
      <c r="AW273" s="13">
        <v>2.0198370615692263E-3</v>
      </c>
      <c r="AX273" s="11">
        <v>1.8737151404234262</v>
      </c>
      <c r="AY273" s="124">
        <f t="shared" si="56"/>
        <v>3.7845992834506233E-5</v>
      </c>
      <c r="AZ273" s="17">
        <v>4.2128056516134181E-2</v>
      </c>
      <c r="BA273" s="208">
        <v>13.09</v>
      </c>
      <c r="BB273" s="209">
        <v>0.31</v>
      </c>
      <c r="BC273" s="25">
        <v>491.94179877649793</v>
      </c>
      <c r="BD273" s="11">
        <v>1.2439713453768384</v>
      </c>
      <c r="BE273" s="10">
        <v>3.3532009026627813E-2</v>
      </c>
      <c r="BF273" s="11">
        <v>7.7367456206232141</v>
      </c>
      <c r="BG273" s="10">
        <v>9.3982528341568557E-3</v>
      </c>
      <c r="BH273" s="11">
        <v>8.0966644046352325</v>
      </c>
      <c r="BI273" s="63">
        <v>2.0327607909860212E-3</v>
      </c>
      <c r="BJ273" s="11">
        <v>1.2439713453768384</v>
      </c>
      <c r="BL273" s="13">
        <f t="shared" si="57"/>
        <v>2.0658067132446334E-3</v>
      </c>
      <c r="BM273" s="63">
        <f t="shared" si="58"/>
        <v>2.3440459663959246E-5</v>
      </c>
      <c r="BN273" s="12">
        <v>2.8394210255127266E-2</v>
      </c>
      <c r="BO273" s="3">
        <v>1.2617584041999717E-2</v>
      </c>
      <c r="BQ273" s="6">
        <v>0</v>
      </c>
    </row>
    <row r="274" spans="1:150" s="44" customFormat="1" ht="14.1" customHeight="1">
      <c r="A274" s="175" t="s">
        <v>267</v>
      </c>
      <c r="B274" s="73">
        <v>9.9229200234714036E-4</v>
      </c>
      <c r="C274" s="74">
        <v>50.012401768070269</v>
      </c>
      <c r="D274" s="75">
        <v>5.2760939006696289E-2</v>
      </c>
      <c r="E274" s="76">
        <v>3.9254615261355439</v>
      </c>
      <c r="F274" s="77">
        <v>0.1426344110968254</v>
      </c>
      <c r="G274" s="76">
        <v>4.546093608750291</v>
      </c>
      <c r="H274" s="78">
        <v>4.4479245278160953E-3</v>
      </c>
      <c r="I274" s="76">
        <v>1.3857320489147209</v>
      </c>
      <c r="J274" s="80">
        <v>0.81346968893166616</v>
      </c>
      <c r="K274" s="81">
        <v>482.902618545412</v>
      </c>
      <c r="L274" s="81">
        <v>185.63394241626642</v>
      </c>
      <c r="M274" s="79">
        <v>4.3542671142420832E-4</v>
      </c>
      <c r="N274" s="82">
        <v>0.89397561495739475</v>
      </c>
      <c r="O274" s="83">
        <v>0.11450963718960139</v>
      </c>
      <c r="P274" s="77">
        <v>0.39709841104945298</v>
      </c>
      <c r="Q274" s="93">
        <v>1.3695312120135399</v>
      </c>
      <c r="R274" s="141"/>
      <c r="S274" s="84">
        <v>13.732488037181142</v>
      </c>
      <c r="T274" s="85">
        <v>0.35152966062178059</v>
      </c>
      <c r="U274" s="186"/>
      <c r="V274" s="195"/>
      <c r="W274" s="259">
        <v>13.877894884390875</v>
      </c>
      <c r="X274" s="260">
        <v>0.33236722527816431</v>
      </c>
      <c r="Y274" s="84">
        <v>13.875733518345166</v>
      </c>
      <c r="Z274" s="85">
        <v>0.35882208053776149</v>
      </c>
      <c r="AA274" s="84">
        <v>-489.50383600468086</v>
      </c>
      <c r="AB274" s="85">
        <v>548.28117521980562</v>
      </c>
      <c r="AC274" s="84">
        <v>11.535269955634497</v>
      </c>
      <c r="AD274" s="85">
        <v>2.2042075355654371</v>
      </c>
      <c r="AE274" s="84">
        <v>13.911046033580526</v>
      </c>
      <c r="AF274" s="85">
        <v>0.95425474468965554</v>
      </c>
      <c r="AG274" s="84">
        <v>7.4715612809767586</v>
      </c>
      <c r="AH274" s="85">
        <v>120.32302931243383</v>
      </c>
      <c r="AI274" s="86">
        <v>102.9163549157081</v>
      </c>
      <c r="AJ274" s="87">
        <v>6.8848590020120781E-4</v>
      </c>
      <c r="AK274" s="76">
        <v>6.8620516565869814</v>
      </c>
      <c r="AL274" s="88">
        <v>460.2351133343513</v>
      </c>
      <c r="AM274" s="76">
        <v>2.3820977929696587</v>
      </c>
      <c r="AN274" s="75">
        <v>5.2760939006696289E-2</v>
      </c>
      <c r="AO274" s="76">
        <v>3.9254615261355439</v>
      </c>
      <c r="AP274" s="88">
        <v>468.92816206808959</v>
      </c>
      <c r="AQ274" s="76">
        <v>2.5625670746820006</v>
      </c>
      <c r="AR274" s="77">
        <v>3.7955992336616777E-2</v>
      </c>
      <c r="AS274" s="76">
        <v>20.639007221036543</v>
      </c>
      <c r="AT274" s="123">
        <f t="shared" si="59"/>
        <v>7.8337399991704141E-3</v>
      </c>
      <c r="AU274" s="75">
        <v>1.1160285618787001E-2</v>
      </c>
      <c r="AV274" s="76">
        <v>20.797484681620585</v>
      </c>
      <c r="AW274" s="78">
        <v>2.1325228060301428E-3</v>
      </c>
      <c r="AX274" s="76">
        <v>2.5625670746820006</v>
      </c>
      <c r="AY274" s="124">
        <f t="shared" si="56"/>
        <v>5.4647327287413141E-5</v>
      </c>
      <c r="AZ274" s="82">
        <v>0.12321524039619199</v>
      </c>
      <c r="BA274" s="214">
        <v>13.88</v>
      </c>
      <c r="BB274" s="215">
        <v>0.72</v>
      </c>
      <c r="BC274" s="88">
        <v>464.08204624043543</v>
      </c>
      <c r="BD274" s="76">
        <v>2.5887524868608218</v>
      </c>
      <c r="BE274" s="75">
        <v>4.6209309277886725E-2</v>
      </c>
      <c r="BF274" s="76">
        <v>4.9988373862497042</v>
      </c>
      <c r="BG274" s="75">
        <v>1.3728907668050802E-2</v>
      </c>
      <c r="BH274" s="76">
        <v>5.4436454562629155</v>
      </c>
      <c r="BI274" s="89">
        <v>2.1547913954031994E-3</v>
      </c>
      <c r="BJ274" s="76">
        <v>2.5887524868608218</v>
      </c>
      <c r="BK274" s="3"/>
      <c r="BL274" s="13">
        <f t="shared" si="57"/>
        <v>2.1552789306522602E-3</v>
      </c>
      <c r="BM274" s="63">
        <f t="shared" si="58"/>
        <v>5.1563416435973508E-5</v>
      </c>
      <c r="BN274" s="77">
        <v>3.7955992336616777E-2</v>
      </c>
      <c r="BO274" s="3">
        <v>7.8337399991704141E-3</v>
      </c>
      <c r="BP274" s="2"/>
      <c r="BQ274" s="6">
        <v>0</v>
      </c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  <c r="CH274" s="3"/>
      <c r="CI274" s="3"/>
      <c r="CJ274" s="3"/>
      <c r="CK274" s="3"/>
      <c r="CL274" s="3"/>
      <c r="CM274" s="3"/>
      <c r="CN274" s="3"/>
      <c r="CO274" s="3"/>
      <c r="CP274" s="3"/>
      <c r="CQ274" s="3"/>
      <c r="CR274" s="3"/>
      <c r="CS274" s="3"/>
      <c r="CT274" s="3"/>
      <c r="CU274" s="3"/>
      <c r="CV274" s="3"/>
      <c r="CW274" s="3"/>
      <c r="CX274" s="3"/>
      <c r="CY274" s="3"/>
      <c r="CZ274" s="3"/>
      <c r="DA274" s="3"/>
      <c r="DB274" s="3"/>
      <c r="DC274" s="3"/>
      <c r="DD274" s="3"/>
      <c r="DE274" s="3"/>
      <c r="DF274" s="3"/>
      <c r="DG274" s="3"/>
      <c r="DH274" s="3"/>
      <c r="DI274" s="3"/>
      <c r="DJ274" s="3"/>
      <c r="DK274" s="3"/>
      <c r="DL274" s="3"/>
      <c r="DM274" s="3"/>
      <c r="DN274" s="3"/>
      <c r="DO274" s="3"/>
      <c r="DP274" s="3"/>
      <c r="DQ274" s="3"/>
      <c r="DR274" s="3"/>
      <c r="DS274" s="3"/>
      <c r="DT274" s="3"/>
      <c r="DU274" s="3"/>
      <c r="DV274" s="3"/>
      <c r="DW274" s="3"/>
      <c r="DX274" s="3"/>
      <c r="DY274" s="3"/>
      <c r="DZ274" s="3"/>
      <c r="EA274" s="3"/>
      <c r="EB274" s="3"/>
      <c r="EC274" s="3"/>
      <c r="ED274" s="3"/>
      <c r="EE274" s="3"/>
      <c r="EF274" s="3"/>
      <c r="EG274" s="3"/>
      <c r="EH274" s="3"/>
      <c r="EI274" s="3"/>
      <c r="EJ274" s="3"/>
      <c r="EK274" s="3"/>
      <c r="EL274" s="3"/>
      <c r="EM274" s="3"/>
      <c r="EN274" s="3"/>
      <c r="EO274" s="3"/>
      <c r="EP274" s="3"/>
      <c r="EQ274" s="3"/>
      <c r="ER274" s="3"/>
      <c r="ES274" s="3"/>
      <c r="ET274" s="3"/>
    </row>
    <row r="275" spans="1:150" ht="14.1" customHeight="1">
      <c r="S275" s="148"/>
      <c r="T275" s="5"/>
      <c r="U275" s="187"/>
      <c r="V275" s="188"/>
      <c r="W275" s="187"/>
      <c r="X275" s="189"/>
      <c r="Y275" s="150"/>
      <c r="Z275" s="150"/>
      <c r="AA275" s="150"/>
      <c r="AB275" s="150"/>
      <c r="AC275" s="150"/>
      <c r="AD275" s="150"/>
      <c r="AE275" s="150"/>
      <c r="AF275" s="150"/>
      <c r="AG275" s="150"/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1"/>
      <c r="AU275" s="150"/>
      <c r="AV275" s="150"/>
      <c r="AW275" s="150"/>
      <c r="AX275" s="150"/>
      <c r="AY275" s="150"/>
      <c r="AZ275" s="150"/>
      <c r="BA275" s="165"/>
      <c r="BP275" s="3"/>
      <c r="BQ275" s="6"/>
    </row>
    <row r="276" spans="1:150" s="3" customFormat="1" ht="14.1" customHeight="1">
      <c r="A276" s="179" t="s">
        <v>367</v>
      </c>
      <c r="P276" s="144" t="s">
        <v>396</v>
      </c>
      <c r="Q276" s="145"/>
      <c r="R276" s="146">
        <v>4.096774193548387</v>
      </c>
      <c r="S276" s="4"/>
      <c r="T276" s="5"/>
      <c r="U276" s="190"/>
      <c r="V276" s="190"/>
      <c r="W276" s="131"/>
      <c r="X276" s="164"/>
      <c r="Y276" s="4"/>
      <c r="Z276" s="5"/>
      <c r="AA276" s="4"/>
      <c r="AB276" s="4"/>
      <c r="AC276" s="4"/>
      <c r="AD276" s="4"/>
      <c r="AE276" s="4"/>
      <c r="AF276" s="4"/>
      <c r="AG276" s="4"/>
      <c r="AH276" s="4"/>
      <c r="AT276" s="123"/>
      <c r="BA276" s="199"/>
      <c r="BB276" s="200"/>
      <c r="BP276" s="6"/>
      <c r="BQ276" s="6"/>
    </row>
    <row r="277" spans="1:150" s="6" customFormat="1" ht="57.95" customHeight="1">
      <c r="A277" s="170" t="s">
        <v>0</v>
      </c>
      <c r="B277" s="7" t="s">
        <v>1</v>
      </c>
      <c r="C277" s="112" t="s">
        <v>2</v>
      </c>
      <c r="D277" s="111" t="s">
        <v>3</v>
      </c>
      <c r="E277" s="112" t="s">
        <v>2</v>
      </c>
      <c r="F277" s="111" t="s">
        <v>4</v>
      </c>
      <c r="G277" s="112" t="s">
        <v>2</v>
      </c>
      <c r="H277" s="111" t="s">
        <v>5</v>
      </c>
      <c r="I277" s="112" t="s">
        <v>2</v>
      </c>
      <c r="J277" s="116" t="s">
        <v>374</v>
      </c>
      <c r="K277" s="112" t="s">
        <v>7</v>
      </c>
      <c r="L277" s="112" t="s">
        <v>8</v>
      </c>
      <c r="M277" s="112" t="s">
        <v>6</v>
      </c>
      <c r="N277" s="112" t="s">
        <v>375</v>
      </c>
      <c r="O277" s="112" t="s">
        <v>376</v>
      </c>
      <c r="P277" s="111" t="s">
        <v>9</v>
      </c>
      <c r="Q277" s="112" t="s">
        <v>2</v>
      </c>
      <c r="R277" s="143" t="s">
        <v>397</v>
      </c>
      <c r="S277" s="133" t="s">
        <v>10</v>
      </c>
      <c r="T277" s="193" t="s">
        <v>399</v>
      </c>
      <c r="U277" s="125" t="s">
        <v>398</v>
      </c>
      <c r="V277" s="234" t="s">
        <v>399</v>
      </c>
      <c r="W277" s="128" t="s">
        <v>11</v>
      </c>
      <c r="X277" s="128" t="s">
        <v>399</v>
      </c>
      <c r="Y277" s="275" t="s">
        <v>12</v>
      </c>
      <c r="Z277" s="276"/>
      <c r="AA277" s="275" t="s">
        <v>13</v>
      </c>
      <c r="AB277" s="276"/>
      <c r="AC277" s="275" t="s">
        <v>14</v>
      </c>
      <c r="AD277" s="276"/>
      <c r="AE277" s="275" t="s">
        <v>15</v>
      </c>
      <c r="AF277" s="276"/>
      <c r="AG277" s="275" t="s">
        <v>16</v>
      </c>
      <c r="AH277" s="276"/>
      <c r="AI277" s="112" t="s">
        <v>17</v>
      </c>
      <c r="AJ277" s="111" t="s">
        <v>377</v>
      </c>
      <c r="AK277" s="112" t="s">
        <v>2</v>
      </c>
      <c r="AL277" s="111" t="s">
        <v>18</v>
      </c>
      <c r="AM277" s="112" t="s">
        <v>2</v>
      </c>
      <c r="AN277" s="111" t="s">
        <v>19</v>
      </c>
      <c r="AO277" s="112" t="s">
        <v>2</v>
      </c>
      <c r="AP277" s="111" t="s">
        <v>378</v>
      </c>
      <c r="AQ277" s="112" t="s">
        <v>2</v>
      </c>
      <c r="AR277" s="111" t="s">
        <v>379</v>
      </c>
      <c r="AS277" s="112" t="s">
        <v>2</v>
      </c>
      <c r="AT277" s="123"/>
      <c r="AU277" s="111" t="s">
        <v>380</v>
      </c>
      <c r="AV277" s="112" t="s">
        <v>2</v>
      </c>
      <c r="AW277" s="111" t="s">
        <v>381</v>
      </c>
      <c r="AX277" s="112" t="s">
        <v>2</v>
      </c>
      <c r="AY277" s="112"/>
      <c r="AZ277" s="112" t="s">
        <v>20</v>
      </c>
      <c r="BA277" s="277" t="s">
        <v>400</v>
      </c>
      <c r="BB277" s="278"/>
      <c r="BC277" s="111" t="s">
        <v>382</v>
      </c>
      <c r="BD277" s="112" t="s">
        <v>2</v>
      </c>
      <c r="BE277" s="111" t="s">
        <v>383</v>
      </c>
      <c r="BF277" s="112" t="s">
        <v>2</v>
      </c>
      <c r="BG277" s="111" t="s">
        <v>384</v>
      </c>
      <c r="BH277" s="112" t="s">
        <v>2</v>
      </c>
      <c r="BI277" s="111" t="s">
        <v>385</v>
      </c>
      <c r="BJ277" s="112" t="s">
        <v>2</v>
      </c>
      <c r="BL277" s="111" t="s">
        <v>393</v>
      </c>
      <c r="BN277" s="111" t="s">
        <v>379</v>
      </c>
      <c r="BP277" s="3"/>
      <c r="BR277" s="6">
        <v>4.096774193548387</v>
      </c>
    </row>
    <row r="278" spans="1:150" s="3" customFormat="1" ht="14.1" customHeight="1">
      <c r="A278" s="174" t="s">
        <v>287</v>
      </c>
      <c r="B278" s="8">
        <v>1.14397392912612E-2</v>
      </c>
      <c r="C278" s="26">
        <v>27.814216812763071</v>
      </c>
      <c r="D278" s="10">
        <v>5.8980410396376505E-2</v>
      </c>
      <c r="E278" s="11">
        <v>7.4616885565936526</v>
      </c>
      <c r="F278" s="12">
        <v>0.22199111350635684</v>
      </c>
      <c r="G278" s="11">
        <v>12.703954362900641</v>
      </c>
      <c r="H278" s="13">
        <v>3.8759194017869256E-3</v>
      </c>
      <c r="I278" s="11">
        <v>6.414330064361172</v>
      </c>
      <c r="J278" s="15">
        <v>1.6048780988627653</v>
      </c>
      <c r="K278" s="16">
        <v>133.93881757411401</v>
      </c>
      <c r="L278" s="16">
        <v>57.220035614061516</v>
      </c>
      <c r="M278" s="94">
        <v>8.5890545213125515E-4</v>
      </c>
      <c r="N278" s="18">
        <v>0.21725105279647336</v>
      </c>
      <c r="O278" s="18">
        <v>4.209827119001551E-2</v>
      </c>
      <c r="P278" s="12">
        <v>0.44130818727452498</v>
      </c>
      <c r="Q278" s="19">
        <v>0.43897727372780299</v>
      </c>
      <c r="R278" s="135">
        <f t="shared" ref="R278:R297" si="60">P278/R$276</f>
        <v>0.10772089610638011</v>
      </c>
      <c r="S278" s="20">
        <v>9.719374204404474</v>
      </c>
      <c r="T278" s="21">
        <v>0.82596519554711523</v>
      </c>
      <c r="U278" s="244">
        <v>10.637416950367705</v>
      </c>
      <c r="V278" s="245">
        <v>0.65131247933546044</v>
      </c>
      <c r="W278" s="256">
        <v>12.161041264052677</v>
      </c>
      <c r="X278" s="257">
        <v>0.47797599679001568</v>
      </c>
      <c r="Y278" s="20">
        <v>11.83761597407617</v>
      </c>
      <c r="Z278" s="21">
        <v>0.54931773774286341</v>
      </c>
      <c r="AA278" s="20">
        <v>2372.1135250504876</v>
      </c>
      <c r="AB278" s="21">
        <v>375.04581130737103</v>
      </c>
      <c r="AC278" s="20">
        <v>-19.313435750567329</v>
      </c>
      <c r="AD278" s="21">
        <v>-11.107783389861325</v>
      </c>
      <c r="AE278" s="20">
        <v>16.590614940931086</v>
      </c>
      <c r="AF278" s="21">
        <v>2.44737738755278</v>
      </c>
      <c r="AG278" s="20" t="e">
        <v>#NUM!</v>
      </c>
      <c r="AH278" s="21" t="e">
        <v>#NUM!</v>
      </c>
      <c r="AI278" s="23">
        <v>99.660782512473816</v>
      </c>
      <c r="AJ278" s="24">
        <v>8.2115763968193534E-4</v>
      </c>
      <c r="AK278" s="11">
        <v>14.757632328023623</v>
      </c>
      <c r="AL278" s="25">
        <v>521.088276947145</v>
      </c>
      <c r="AM278" s="11">
        <v>3.8919818955628616</v>
      </c>
      <c r="AN278" s="10">
        <v>5.8980410396376505E-2</v>
      </c>
      <c r="AO278" s="11">
        <v>7.4616885565936526</v>
      </c>
      <c r="AP278" s="25">
        <v>662.754163047151</v>
      </c>
      <c r="AQ278" s="11">
        <v>8.5045394476484546</v>
      </c>
      <c r="AR278" s="12">
        <v>0.15238657183853474</v>
      </c>
      <c r="AS278" s="11">
        <v>21.992779590206158</v>
      </c>
      <c r="AT278" s="123">
        <f t="shared" si="59"/>
        <v>3.3514042869520116E-2</v>
      </c>
      <c r="AU278" s="10">
        <v>3.1702645862674683E-2</v>
      </c>
      <c r="AV278" s="11">
        <v>23.579854650103279</v>
      </c>
      <c r="AW278" s="13">
        <v>1.508855101569323E-3</v>
      </c>
      <c r="AX278" s="11">
        <v>8.5045394476484546</v>
      </c>
      <c r="AY278" s="124">
        <f t="shared" ref="AY278:AY297" si="61">AW278/100*AX278</f>
        <v>1.2832117732081922E-4</v>
      </c>
      <c r="AZ278" s="17">
        <v>0.36066971462910208</v>
      </c>
      <c r="BA278" s="206">
        <v>11.84</v>
      </c>
      <c r="BB278" s="207">
        <v>1.0900000000000001</v>
      </c>
      <c r="BC278" s="25">
        <v>544.0704614585851</v>
      </c>
      <c r="BD278" s="11">
        <v>4.644704239292758</v>
      </c>
      <c r="BE278" s="10">
        <v>2.4690750979572063E-2</v>
      </c>
      <c r="BF278" s="11">
        <v>20.103163382214937</v>
      </c>
      <c r="BG278" s="10">
        <v>6.2572056125538029E-3</v>
      </c>
      <c r="BH278" s="11">
        <v>21.550543909446287</v>
      </c>
      <c r="BI278" s="63">
        <v>1.8379972280044843E-3</v>
      </c>
      <c r="BJ278" s="11">
        <v>4.644704239292758</v>
      </c>
      <c r="BL278" s="13">
        <f t="shared" ref="BL278:BL297" si="62">EXP(1000000*$BL$2*W278)-1</f>
        <v>1.8883948012007323E-3</v>
      </c>
      <c r="BM278" s="63">
        <f t="shared" ref="BM278:BM297" si="63">EXP(1000000*$BL$2*X278)-1</f>
        <v>7.4153983503189025E-5</v>
      </c>
      <c r="BN278" s="12">
        <v>0.15238657183853474</v>
      </c>
      <c r="BO278" s="3">
        <v>3.3514042869520116E-2</v>
      </c>
      <c r="BP278" s="3">
        <v>0.83599999999999997</v>
      </c>
      <c r="BQ278" s="6">
        <v>0</v>
      </c>
      <c r="BR278" s="3">
        <v>0.10772089610638011</v>
      </c>
    </row>
    <row r="279" spans="1:150" s="44" customFormat="1" ht="14.1" customHeight="1">
      <c r="A279" s="174" t="s">
        <v>288</v>
      </c>
      <c r="B279" s="27">
        <v>7.879181841375104E-3</v>
      </c>
      <c r="C279" s="45">
        <v>35.424913134845085</v>
      </c>
      <c r="D279" s="29">
        <v>6.7529088068393653E-2</v>
      </c>
      <c r="E279" s="30">
        <v>7.2750443884717493</v>
      </c>
      <c r="F279" s="31">
        <v>0.26626349033220942</v>
      </c>
      <c r="G279" s="30">
        <v>7.1759646903109768</v>
      </c>
      <c r="H279" s="32">
        <v>4.1895558587249013E-3</v>
      </c>
      <c r="I279" s="30">
        <v>4.0060110853740003</v>
      </c>
      <c r="J279" s="34">
        <v>2.6861440994882755</v>
      </c>
      <c r="K279" s="35">
        <v>116.391345477982</v>
      </c>
      <c r="L279" s="35">
        <v>51.24758155183239</v>
      </c>
      <c r="M279" s="95">
        <v>1.4375819658175588E-3</v>
      </c>
      <c r="N279" s="37">
        <v>0.19297963799934936</v>
      </c>
      <c r="O279" s="37">
        <v>4.2202229110440831E-2</v>
      </c>
      <c r="P279" s="31">
        <v>0.45483409033240702</v>
      </c>
      <c r="Q279" s="38">
        <v>0.46164082955617203</v>
      </c>
      <c r="R279" s="136">
        <f t="shared" si="60"/>
        <v>0.11102249449058754</v>
      </c>
      <c r="S279" s="39">
        <v>10.894548393858305</v>
      </c>
      <c r="T279" s="40">
        <v>0.69302998996993304</v>
      </c>
      <c r="U279" s="244">
        <v>12.241964767858478</v>
      </c>
      <c r="V279" s="245">
        <v>0.24174533386531663</v>
      </c>
      <c r="W279" s="256">
        <v>12.430741749658642</v>
      </c>
      <c r="X279" s="258">
        <v>0.23371225094082457</v>
      </c>
      <c r="Y279" s="39">
        <v>11.967778178085409</v>
      </c>
      <c r="Z279" s="40">
        <v>0.27594031933464452</v>
      </c>
      <c r="AA279" s="39">
        <v>780.42310297568451</v>
      </c>
      <c r="AB279" s="40">
        <v>188.22737970647236</v>
      </c>
      <c r="AC279" s="39">
        <v>-3.3413298783218779</v>
      </c>
      <c r="AD279" s="40">
        <v>-9.5022536494286758</v>
      </c>
      <c r="AE279" s="39">
        <v>18.568939651028938</v>
      </c>
      <c r="AF279" s="40">
        <v>1.810123742532048</v>
      </c>
      <c r="AG279" s="39" t="e">
        <v>#NUM!</v>
      </c>
      <c r="AH279" s="40" t="e">
        <v>#NUM!</v>
      </c>
      <c r="AI279" s="41">
        <v>98.685706252703824</v>
      </c>
      <c r="AJ279" s="42">
        <v>9.1912042176889308E-4</v>
      </c>
      <c r="AK279" s="30">
        <v>9.7526050634641681</v>
      </c>
      <c r="AL279" s="43">
        <v>504.17005364339872</v>
      </c>
      <c r="AM279" s="30">
        <v>1.7695465407796769</v>
      </c>
      <c r="AN279" s="29">
        <v>6.7529088068393653E-2</v>
      </c>
      <c r="AO279" s="30">
        <v>7.2750443884717493</v>
      </c>
      <c r="AP279" s="43">
        <v>591.21022821617521</v>
      </c>
      <c r="AQ279" s="30">
        <v>6.3666316951780946</v>
      </c>
      <c r="AR279" s="31">
        <v>6.5217734127058696E-2</v>
      </c>
      <c r="AS279" s="30">
        <v>8.9552008339457245</v>
      </c>
      <c r="AT279" s="123">
        <f t="shared" si="59"/>
        <v>5.8403790704268654E-3</v>
      </c>
      <c r="AU279" s="29">
        <v>1.5209853876463822E-2</v>
      </c>
      <c r="AV279" s="30">
        <v>10.987703177568481</v>
      </c>
      <c r="AW279" s="32">
        <v>1.6914457028547067E-3</v>
      </c>
      <c r="AX279" s="30">
        <v>6.3666316951780946</v>
      </c>
      <c r="AY279" s="124">
        <f t="shared" si="61"/>
        <v>1.0768811822467566E-4</v>
      </c>
      <c r="AZ279" s="36">
        <v>0.57943244300370655</v>
      </c>
      <c r="BA279" s="210">
        <v>11.97</v>
      </c>
      <c r="BB279" s="211">
        <v>0.55000000000000004</v>
      </c>
      <c r="BC279" s="43">
        <v>538.14768695597047</v>
      </c>
      <c r="BD279" s="30">
        <v>2.3078347233724039</v>
      </c>
      <c r="BE279" s="29">
        <v>1.5709076561006837E-2</v>
      </c>
      <c r="BF279" s="30">
        <v>34.447494583347918</v>
      </c>
      <c r="BG279" s="29">
        <v>4.0248569839320628E-3</v>
      </c>
      <c r="BH279" s="30">
        <v>35.462564475509012</v>
      </c>
      <c r="BI279" s="90">
        <v>1.8582259558830305E-3</v>
      </c>
      <c r="BJ279" s="30">
        <v>2.3078347233724039</v>
      </c>
      <c r="BK279" s="3"/>
      <c r="BL279" s="13">
        <f t="shared" si="62"/>
        <v>1.9303149153528931E-3</v>
      </c>
      <c r="BM279" s="63">
        <f t="shared" si="63"/>
        <v>3.6257816609763793E-5</v>
      </c>
      <c r="BN279" s="31">
        <v>6.5217734127058696E-2</v>
      </c>
      <c r="BO279" s="3">
        <v>5.8403790704268654E-3</v>
      </c>
      <c r="BP279" s="3">
        <v>0.83599999999999997</v>
      </c>
      <c r="BQ279" s="6">
        <v>0</v>
      </c>
      <c r="BR279" s="3">
        <v>0.11102249449058754</v>
      </c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  <c r="CN279" s="3"/>
      <c r="CO279" s="3"/>
      <c r="CP279" s="3"/>
      <c r="CQ279" s="3"/>
      <c r="CR279" s="3"/>
      <c r="CS279" s="3"/>
      <c r="CT279" s="3"/>
      <c r="CU279" s="3"/>
      <c r="CV279" s="3"/>
      <c r="CW279" s="3"/>
      <c r="CX279" s="3"/>
      <c r="CY279" s="3"/>
      <c r="CZ279" s="3"/>
      <c r="DA279" s="3"/>
      <c r="DB279" s="3"/>
      <c r="DC279" s="3"/>
      <c r="DD279" s="3"/>
      <c r="DE279" s="3"/>
      <c r="DF279" s="3"/>
      <c r="DG279" s="3"/>
      <c r="DH279" s="3"/>
      <c r="DI279" s="3"/>
      <c r="DJ279" s="3"/>
      <c r="DK279" s="3"/>
      <c r="DL279" s="3"/>
      <c r="DM279" s="3"/>
      <c r="DN279" s="3"/>
      <c r="DO279" s="3"/>
      <c r="DP279" s="3"/>
      <c r="DQ279" s="3"/>
      <c r="DR279" s="3"/>
      <c r="DS279" s="3"/>
      <c r="DT279" s="3"/>
      <c r="DU279" s="3"/>
      <c r="DV279" s="3"/>
      <c r="DW279" s="3"/>
      <c r="DX279" s="3"/>
      <c r="DY279" s="3"/>
      <c r="DZ279" s="3"/>
      <c r="EA279" s="3"/>
      <c r="EB279" s="3"/>
      <c r="EC279" s="3"/>
      <c r="ED279" s="3"/>
      <c r="EE279" s="3"/>
      <c r="EF279" s="3"/>
      <c r="EG279" s="3"/>
      <c r="EH279" s="3"/>
      <c r="EI279" s="3"/>
      <c r="EJ279" s="3"/>
      <c r="EK279" s="3"/>
      <c r="EL279" s="3"/>
      <c r="EM279" s="3"/>
      <c r="EN279" s="3"/>
      <c r="EO279" s="3"/>
      <c r="EP279" s="3"/>
      <c r="EQ279" s="3"/>
      <c r="ER279" s="3"/>
      <c r="ES279" s="3"/>
      <c r="ET279" s="3"/>
    </row>
    <row r="280" spans="1:150" s="3" customFormat="1" ht="14.1" customHeight="1">
      <c r="A280" s="174" t="s">
        <v>289</v>
      </c>
      <c r="B280" s="8">
        <v>-7.2941958301494265E-3</v>
      </c>
      <c r="C280" s="26">
        <v>37.865308061923322</v>
      </c>
      <c r="D280" s="10">
        <v>6.1408852632947569E-2</v>
      </c>
      <c r="E280" s="11">
        <v>8.1389471923825845</v>
      </c>
      <c r="F280" s="12">
        <v>0.26338384153977445</v>
      </c>
      <c r="G280" s="11">
        <v>7.2757705445575072</v>
      </c>
      <c r="H280" s="13">
        <v>4.2626905236549844E-3</v>
      </c>
      <c r="I280" s="11">
        <v>4.8760929183960036</v>
      </c>
      <c r="J280" s="15">
        <v>1.9103653009697386</v>
      </c>
      <c r="K280" s="16">
        <v>105.211676761636</v>
      </c>
      <c r="L280" s="16">
        <v>53.495729169904862</v>
      </c>
      <c r="M280" s="94">
        <v>1.0224802258438006E-3</v>
      </c>
      <c r="N280" s="18">
        <v>0.18062940386866891</v>
      </c>
      <c r="O280" s="18">
        <v>4.1633436261881873E-2</v>
      </c>
      <c r="P280" s="12">
        <v>0.52523721637579601</v>
      </c>
      <c r="Q280" s="19">
        <v>0.447270907516993</v>
      </c>
      <c r="R280" s="136">
        <f t="shared" si="60"/>
        <v>0.12820750950905258</v>
      </c>
      <c r="S280" s="20">
        <v>14.907689793458902</v>
      </c>
      <c r="T280" s="21">
        <v>0.81224886132194241</v>
      </c>
      <c r="U280" s="244">
        <v>11.219885843337826</v>
      </c>
      <c r="V280" s="245">
        <v>0.60799476801699426</v>
      </c>
      <c r="W280" s="256">
        <v>12.871107374049339</v>
      </c>
      <c r="X280" s="258">
        <v>0.39740484555829358</v>
      </c>
      <c r="Y280" s="20">
        <v>12.458888361248823</v>
      </c>
      <c r="Z280" s="21">
        <v>0.45428258648879077</v>
      </c>
      <c r="AA280" s="20">
        <v>2394.168648732219</v>
      </c>
      <c r="AB280" s="21">
        <v>344.86362741597429</v>
      </c>
      <c r="AC280" s="20">
        <v>42.684485608167705</v>
      </c>
      <c r="AD280" s="21">
        <v>8.9951979273671725</v>
      </c>
      <c r="AE280" s="20">
        <v>17.549275472433564</v>
      </c>
      <c r="AF280" s="21">
        <v>1.7345582163955993</v>
      </c>
      <c r="AG280" s="20" t="e">
        <v>#NUM!</v>
      </c>
      <c r="AH280" s="21" t="e">
        <v>#NUM!</v>
      </c>
      <c r="AI280" s="23">
        <v>99.485225252356202</v>
      </c>
      <c r="AJ280" s="24">
        <v>8.686274424940521E-4</v>
      </c>
      <c r="AK280" s="11">
        <v>9.8882221293133146</v>
      </c>
      <c r="AL280" s="25">
        <v>490.7855577921444</v>
      </c>
      <c r="AM280" s="11">
        <v>3.02165143226294</v>
      </c>
      <c r="AN280" s="10">
        <v>6.1408852632947569E-2</v>
      </c>
      <c r="AO280" s="11">
        <v>8.1389471923825845</v>
      </c>
      <c r="AP280" s="25">
        <v>431.92226960237309</v>
      </c>
      <c r="AQ280" s="11">
        <v>5.4548251259008644</v>
      </c>
      <c r="AR280" s="12">
        <v>0.15437249309987375</v>
      </c>
      <c r="AS280" s="11">
        <v>20.269015432471182</v>
      </c>
      <c r="AT280" s="123">
        <f t="shared" si="59"/>
        <v>3.1289784449903921E-2</v>
      </c>
      <c r="AU280" s="10">
        <v>4.9279420966660076E-2</v>
      </c>
      <c r="AV280" s="11">
        <v>20.990190655539894</v>
      </c>
      <c r="AW280" s="13">
        <v>2.3152313978174782E-3</v>
      </c>
      <c r="AX280" s="11">
        <v>5.4548251259008644</v>
      </c>
      <c r="AY280" s="124">
        <f t="shared" si="61"/>
        <v>1.2629182401089362E-4</v>
      </c>
      <c r="AZ280" s="17">
        <v>0.25987496804661869</v>
      </c>
      <c r="BA280" s="208">
        <v>12.46</v>
      </c>
      <c r="BB280" s="209">
        <v>0.9</v>
      </c>
      <c r="BC280" s="25">
        <v>516.91503750474669</v>
      </c>
      <c r="BD280" s="11">
        <v>3.6497776309812169</v>
      </c>
      <c r="BE280" s="10">
        <v>2.0142188260427744E-2</v>
      </c>
      <c r="BF280" s="11">
        <v>28.004395509727456</v>
      </c>
      <c r="BG280" s="10">
        <v>5.3726525944261675E-3</v>
      </c>
      <c r="BH280" s="11">
        <v>29.03642261904136</v>
      </c>
      <c r="BI280" s="63">
        <v>1.9345538965691578E-3</v>
      </c>
      <c r="BJ280" s="11">
        <v>3.6497776309812169</v>
      </c>
      <c r="BL280" s="13">
        <f t="shared" si="62"/>
        <v>1.9987656413071875E-3</v>
      </c>
      <c r="BM280" s="63">
        <f t="shared" si="63"/>
        <v>6.1653657052795907E-5</v>
      </c>
      <c r="BN280" s="12">
        <v>0.15437249309987375</v>
      </c>
      <c r="BO280" s="3">
        <v>3.1289784449903921E-2</v>
      </c>
      <c r="BP280" s="3">
        <v>0.83699999999999997</v>
      </c>
      <c r="BQ280" s="6">
        <v>0</v>
      </c>
      <c r="BR280" s="3">
        <v>0.12820750950905258</v>
      </c>
    </row>
    <row r="281" spans="1:150" s="3" customFormat="1" ht="14.1" customHeight="1">
      <c r="A281" s="174" t="s">
        <v>290</v>
      </c>
      <c r="B281" s="8">
        <v>1.0255820953824411E-2</v>
      </c>
      <c r="C281" s="26">
        <v>31.70375203169451</v>
      </c>
      <c r="D281" s="10">
        <v>7.7140167556773956E-2</v>
      </c>
      <c r="E281" s="11">
        <v>15.377147925993226</v>
      </c>
      <c r="F281" s="12">
        <v>0.26806007820061634</v>
      </c>
      <c r="G281" s="11">
        <v>7.3967280860126259</v>
      </c>
      <c r="H281" s="13">
        <v>4.1670930624382995E-3</v>
      </c>
      <c r="I281" s="11">
        <v>2.4683589451569881</v>
      </c>
      <c r="J281" s="15">
        <v>3.9035090584826331</v>
      </c>
      <c r="K281" s="16">
        <v>110.427416855535</v>
      </c>
      <c r="L281" s="16">
        <v>48.552283395494868</v>
      </c>
      <c r="M281" s="94">
        <v>2.0890964959583342E-3</v>
      </c>
      <c r="N281" s="18">
        <v>0.17682199333984763</v>
      </c>
      <c r="O281" s="18">
        <v>3.4819550056310135E-2</v>
      </c>
      <c r="P281" s="12">
        <v>0.45418529361381399</v>
      </c>
      <c r="Q281" s="19">
        <v>0.46462266128469998</v>
      </c>
      <c r="R281" s="136">
        <f t="shared" si="60"/>
        <v>0.11086412678762389</v>
      </c>
      <c r="S281" s="20">
        <v>10.100571068749227</v>
      </c>
      <c r="T281" s="21">
        <v>0.84420063928716504</v>
      </c>
      <c r="U281" s="244">
        <v>11.254851514572419</v>
      </c>
      <c r="V281" s="245">
        <v>0.50533850256379564</v>
      </c>
      <c r="W281" s="256">
        <v>12.005491463869065</v>
      </c>
      <c r="X281" s="258">
        <v>0.47870923046963454</v>
      </c>
      <c r="Y281" s="20">
        <v>11.691723627612832</v>
      </c>
      <c r="Z281" s="21">
        <v>0.51339853678384217</v>
      </c>
      <c r="AA281" s="20">
        <v>1675.5558267570918</v>
      </c>
      <c r="AB281" s="21">
        <v>319.89548683835505</v>
      </c>
      <c r="AC281" s="20">
        <v>-11.040323961750302</v>
      </c>
      <c r="AD281" s="21">
        <v>-10.879961735029584</v>
      </c>
      <c r="AE281" s="20">
        <v>16.172022582320047</v>
      </c>
      <c r="AF281" s="21">
        <v>3.0297557441867258</v>
      </c>
      <c r="AG281" s="20" t="e">
        <v>#NUM!</v>
      </c>
      <c r="AH281" s="21" t="e">
        <v>#NUM!</v>
      </c>
      <c r="AI281" s="23">
        <v>99.471719671416864</v>
      </c>
      <c r="AJ281" s="24">
        <v>8.0043099130611139E-4</v>
      </c>
      <c r="AK281" s="11">
        <v>18.742046398725304</v>
      </c>
      <c r="AL281" s="25">
        <v>515.5150209098955</v>
      </c>
      <c r="AM281" s="11">
        <v>3.6714240791069206</v>
      </c>
      <c r="AN281" s="10">
        <v>7.7140167556773956E-2</v>
      </c>
      <c r="AO281" s="11">
        <v>15.377147925993226</v>
      </c>
      <c r="AP281" s="25">
        <v>637.72287443699292</v>
      </c>
      <c r="AQ281" s="11">
        <v>8.364499141605787</v>
      </c>
      <c r="AR281" s="12">
        <v>0.10286151571519374</v>
      </c>
      <c r="AS281" s="11">
        <v>17.31158738241076</v>
      </c>
      <c r="AT281" s="123">
        <f t="shared" si="59"/>
        <v>1.7806961175907941E-2</v>
      </c>
      <c r="AU281" s="10">
        <v>2.2239355612470115E-2</v>
      </c>
      <c r="AV281" s="11">
        <v>19.226437620858611</v>
      </c>
      <c r="AW281" s="13">
        <v>1.5680792395644265E-3</v>
      </c>
      <c r="AX281" s="11">
        <v>8.364499141605787</v>
      </c>
      <c r="AY281" s="124">
        <f t="shared" si="61"/>
        <v>1.31161974533065E-4</v>
      </c>
      <c r="AZ281" s="17">
        <v>0.43505194808065784</v>
      </c>
      <c r="BA281" s="208">
        <v>11.69</v>
      </c>
      <c r="BB281" s="209">
        <v>1.03</v>
      </c>
      <c r="BC281" s="25">
        <v>550.86574850028467</v>
      </c>
      <c r="BD281" s="11">
        <v>4.395111138955337</v>
      </c>
      <c r="BE281" s="10">
        <v>2.5071578775383432E-2</v>
      </c>
      <c r="BF281" s="11">
        <v>50.460266984198711</v>
      </c>
      <c r="BG281" s="10">
        <v>6.2753389386816837E-3</v>
      </c>
      <c r="BH281" s="11">
        <v>51.267744772983299</v>
      </c>
      <c r="BI281" s="63">
        <v>1.8153243375949035E-3</v>
      </c>
      <c r="BJ281" s="11">
        <v>4.395111138955337</v>
      </c>
      <c r="BL281" s="13">
        <f t="shared" si="62"/>
        <v>1.8642181658514723E-3</v>
      </c>
      <c r="BM281" s="63">
        <f t="shared" si="63"/>
        <v>7.4267742808054038E-5</v>
      </c>
      <c r="BN281" s="12">
        <v>0.10286151571519374</v>
      </c>
      <c r="BO281" s="3">
        <v>1.7806961175907941E-2</v>
      </c>
      <c r="BP281" s="3">
        <v>0.83599999999999997</v>
      </c>
      <c r="BQ281" s="6">
        <v>0</v>
      </c>
      <c r="BR281" s="3">
        <v>0.11086412678762389</v>
      </c>
    </row>
    <row r="282" spans="1:150" s="44" customFormat="1" ht="14.1" customHeight="1">
      <c r="A282" s="174" t="s">
        <v>291</v>
      </c>
      <c r="B282" s="27">
        <v>-6.079022398143844E-4</v>
      </c>
      <c r="C282" s="45">
        <v>100.01519502613334</v>
      </c>
      <c r="D282" s="29">
        <v>6.0676835876088651E-2</v>
      </c>
      <c r="E282" s="30">
        <v>6.108066658029041</v>
      </c>
      <c r="F282" s="31">
        <v>0.27974400431062307</v>
      </c>
      <c r="G282" s="30">
        <v>5.3219034311446487</v>
      </c>
      <c r="H282" s="32">
        <v>4.0590504600627967E-3</v>
      </c>
      <c r="I282" s="30">
        <v>5.4019795542070845</v>
      </c>
      <c r="J282" s="34">
        <v>1.8182659815715383</v>
      </c>
      <c r="K282" s="35">
        <v>193.05460060977401</v>
      </c>
      <c r="L282" s="35">
        <v>141.01996481157937</v>
      </c>
      <c r="M282" s="95">
        <v>9.7318612860986854E-4</v>
      </c>
      <c r="N282" s="37">
        <v>0.32564975883044461</v>
      </c>
      <c r="O282" s="37">
        <v>8.1105203310901E-2</v>
      </c>
      <c r="P282" s="31">
        <v>0.754572142752584</v>
      </c>
      <c r="Q282" s="38">
        <v>0.36400334450842903</v>
      </c>
      <c r="R282" s="136">
        <f t="shared" si="60"/>
        <v>0.18418690098685123</v>
      </c>
      <c r="S282" s="39">
        <v>13.026595102298701</v>
      </c>
      <c r="T282" s="40">
        <v>0.32006192149905299</v>
      </c>
      <c r="U282" s="244">
        <v>12.377860531591706</v>
      </c>
      <c r="V282" s="245">
        <v>0.30732777316184506</v>
      </c>
      <c r="W282" s="256">
        <v>12.646477659081617</v>
      </c>
      <c r="X282" s="258">
        <v>0.28303485982838705</v>
      </c>
      <c r="Y282" s="39">
        <v>12.603836790499306</v>
      </c>
      <c r="Z282" s="40">
        <v>0.33829328158443051</v>
      </c>
      <c r="AA282" s="39">
        <v>909.42101792606502</v>
      </c>
      <c r="AB282" s="40">
        <v>277.88722229265903</v>
      </c>
      <c r="AC282" s="39">
        <v>16.237898702162095</v>
      </c>
      <c r="AD282" s="40">
        <v>1.566624775591672</v>
      </c>
      <c r="AE282" s="39">
        <v>12.970399692158399</v>
      </c>
      <c r="AF282" s="40">
        <v>0.91572096553354088</v>
      </c>
      <c r="AG282" s="39">
        <v>-132.48242659584218</v>
      </c>
      <c r="AH282" s="40">
        <v>294.54538120613097</v>
      </c>
      <c r="AI282" s="41">
        <v>98.664908873527878</v>
      </c>
      <c r="AJ282" s="42">
        <v>6.4191646501732258E-4</v>
      </c>
      <c r="AK282" s="30">
        <v>7.0623483669660567</v>
      </c>
      <c r="AL282" s="43">
        <v>499.98071880648075</v>
      </c>
      <c r="AM282" s="30">
        <v>2.188018879331064</v>
      </c>
      <c r="AN282" s="29">
        <v>6.0676835876088651E-2</v>
      </c>
      <c r="AO282" s="30">
        <v>6.108066658029041</v>
      </c>
      <c r="AP282" s="43">
        <v>494.36579763262699</v>
      </c>
      <c r="AQ282" s="30">
        <v>2.4594716466586894</v>
      </c>
      <c r="AR282" s="31">
        <v>6.9389696035589865E-2</v>
      </c>
      <c r="AS282" s="30">
        <v>13.493683109313547</v>
      </c>
      <c r="AT282" s="123">
        <f t="shared" si="59"/>
        <v>9.3632256935584027E-3</v>
      </c>
      <c r="AU282" s="29">
        <v>1.9352979787847079E-2</v>
      </c>
      <c r="AV282" s="30">
        <v>13.715993753107783</v>
      </c>
      <c r="AW282" s="32">
        <v>2.0227936576290412E-3</v>
      </c>
      <c r="AX282" s="30">
        <v>2.4594716466586894</v>
      </c>
      <c r="AY282" s="124">
        <f t="shared" si="61"/>
        <v>4.9750036479796509E-5</v>
      </c>
      <c r="AZ282" s="36">
        <v>0.17931414164587381</v>
      </c>
      <c r="BA282" s="210">
        <v>12.6</v>
      </c>
      <c r="BB282" s="211">
        <v>0.68</v>
      </c>
      <c r="BC282" s="43">
        <v>510.96459152219745</v>
      </c>
      <c r="BD282" s="30">
        <v>2.6866747439482017</v>
      </c>
      <c r="BE282" s="29">
        <v>4.3632794825710405E-2</v>
      </c>
      <c r="BF282" s="30">
        <v>11.912092255567563</v>
      </c>
      <c r="BG282" s="29">
        <v>1.1773985615415384E-2</v>
      </c>
      <c r="BH282" s="30">
        <v>12.795286385473032</v>
      </c>
      <c r="BI282" s="90">
        <v>1.9570827736241636E-3</v>
      </c>
      <c r="BJ282" s="30">
        <v>2.6866747439482017</v>
      </c>
      <c r="BK282" s="3"/>
      <c r="BL282" s="13">
        <f t="shared" si="62"/>
        <v>1.9638484645005949E-3</v>
      </c>
      <c r="BM282" s="63">
        <f t="shared" si="63"/>
        <v>4.3909830411692496E-5</v>
      </c>
      <c r="BN282" s="31">
        <v>6.9389696035589865E-2</v>
      </c>
      <c r="BO282" s="3">
        <v>9.3632256935584027E-3</v>
      </c>
      <c r="BP282" s="3">
        <v>0.83699999999999997</v>
      </c>
      <c r="BQ282" s="6">
        <v>0</v>
      </c>
      <c r="BR282" s="3">
        <v>0.18418690098685123</v>
      </c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  <c r="DF282" s="3"/>
      <c r="DG282" s="3"/>
      <c r="DH282" s="3"/>
      <c r="DI282" s="3"/>
      <c r="DJ282" s="3"/>
      <c r="DK282" s="3"/>
      <c r="DL282" s="3"/>
      <c r="DM282" s="3"/>
      <c r="DN282" s="3"/>
      <c r="DO282" s="3"/>
      <c r="DP282" s="3"/>
      <c r="DQ282" s="3"/>
      <c r="DR282" s="3"/>
      <c r="DS282" s="3"/>
      <c r="DT282" s="3"/>
      <c r="DU282" s="3"/>
      <c r="DV282" s="3"/>
      <c r="DW282" s="3"/>
      <c r="DX282" s="3"/>
      <c r="DY282" s="3"/>
      <c r="DZ282" s="3"/>
      <c r="EA282" s="3"/>
      <c r="EB282" s="3"/>
      <c r="EC282" s="3"/>
      <c r="ED282" s="3"/>
      <c r="EE282" s="3"/>
      <c r="EF282" s="3"/>
      <c r="EG282" s="3"/>
      <c r="EH282" s="3"/>
      <c r="EI282" s="3"/>
      <c r="EJ282" s="3"/>
      <c r="EK282" s="3"/>
      <c r="EL282" s="3"/>
      <c r="EM282" s="3"/>
      <c r="EN282" s="3"/>
      <c r="EO282" s="3"/>
      <c r="EP282" s="3"/>
      <c r="EQ282" s="3"/>
      <c r="ER282" s="3"/>
      <c r="ES282" s="3"/>
      <c r="ET282" s="3"/>
    </row>
    <row r="283" spans="1:150" s="3" customFormat="1" ht="14.1" customHeight="1">
      <c r="A283" s="173" t="s">
        <v>292</v>
      </c>
      <c r="B283" s="8">
        <v>-1.6219133533988907E-3</v>
      </c>
      <c r="C283" s="26">
        <v>100.04053899127898</v>
      </c>
      <c r="D283" s="10">
        <v>7.2814490049472436E-2</v>
      </c>
      <c r="E283" s="11">
        <v>10.039330074444324</v>
      </c>
      <c r="F283" s="12">
        <v>0.3464688002736519</v>
      </c>
      <c r="G283" s="11">
        <v>8.0653972156649374</v>
      </c>
      <c r="H283" s="13">
        <v>4.0991638270921138E-3</v>
      </c>
      <c r="I283" s="11">
        <v>3.1652719174555388</v>
      </c>
      <c r="J283" s="15">
        <v>3.3545439381554427</v>
      </c>
      <c r="K283" s="16">
        <v>74.603701200947896</v>
      </c>
      <c r="L283" s="16">
        <v>32.670196935717179</v>
      </c>
      <c r="M283" s="94">
        <v>1.7954444847522186E-3</v>
      </c>
      <c r="N283" s="18">
        <v>0.12472646423528774</v>
      </c>
      <c r="O283" s="18">
        <v>3.6116420660256214E-2</v>
      </c>
      <c r="P283" s="12">
        <v>0.452367816761443</v>
      </c>
      <c r="Q283" s="19">
        <v>0.53994566029913205</v>
      </c>
      <c r="R283" s="136">
        <f t="shared" si="60"/>
        <v>0.11042049070554907</v>
      </c>
      <c r="S283" s="20">
        <v>13.361547073387863</v>
      </c>
      <c r="T283" s="21">
        <v>0.42150499625759802</v>
      </c>
      <c r="U283" s="244"/>
      <c r="V283" s="245"/>
      <c r="W283" s="256"/>
      <c r="X283" s="258"/>
      <c r="Y283" s="20">
        <v>11.605202215666331</v>
      </c>
      <c r="Z283" s="21">
        <v>0.24876263575680518</v>
      </c>
      <c r="AA283" s="20">
        <v>1532.6972623929212</v>
      </c>
      <c r="AB283" s="21">
        <v>453.15552336204576</v>
      </c>
      <c r="AC283" s="20">
        <v>36.775406071160809</v>
      </c>
      <c r="AD283" s="21">
        <v>6.3754523848227338</v>
      </c>
      <c r="AE283" s="20">
        <v>24.923541739606584</v>
      </c>
      <c r="AF283" s="21">
        <v>2.7025298984551367</v>
      </c>
      <c r="AG283" s="20" t="e">
        <v>#NUM!</v>
      </c>
      <c r="AH283" s="21" t="e">
        <v>#NUM!</v>
      </c>
      <c r="AI283" s="23">
        <v>99.2269648998913</v>
      </c>
      <c r="AJ283" s="24">
        <v>1.2338527983737357E-3</v>
      </c>
      <c r="AK283" s="11">
        <v>10.849968690047227</v>
      </c>
      <c r="AL283" s="25">
        <v>496.56529863235306</v>
      </c>
      <c r="AM283" s="11">
        <v>1.1465465510422672</v>
      </c>
      <c r="AN283" s="10">
        <v>7.2814490049472436E-2</v>
      </c>
      <c r="AO283" s="11">
        <v>10.039330074444324</v>
      </c>
      <c r="AP283" s="25">
        <v>481.96033596173777</v>
      </c>
      <c r="AQ283" s="11">
        <v>3.1578826437653946</v>
      </c>
      <c r="AR283" s="12">
        <v>9.5276382839232704E-2</v>
      </c>
      <c r="AS283" s="11">
        <v>24.072202242964316</v>
      </c>
      <c r="AT283" s="123">
        <f t="shared" si="59"/>
        <v>2.2935123566841045E-2</v>
      </c>
      <c r="AU283" s="10">
        <v>2.7256823198239931E-2</v>
      </c>
      <c r="AV283" s="11">
        <v>24.278450189787051</v>
      </c>
      <c r="AW283" s="13">
        <v>2.0748595379836169E-3</v>
      </c>
      <c r="AX283" s="11">
        <v>3.1578826437653946</v>
      </c>
      <c r="AY283" s="124">
        <f t="shared" si="61"/>
        <v>6.5521629232495493E-5</v>
      </c>
      <c r="AZ283" s="17">
        <v>0.13006936682860368</v>
      </c>
      <c r="BA283" s="227" t="s">
        <v>387</v>
      </c>
      <c r="BB283" s="219" t="s">
        <v>387</v>
      </c>
      <c r="BC283" s="25">
        <v>554.97639785524393</v>
      </c>
      <c r="BD283" s="11">
        <v>2.1454742162370555</v>
      </c>
      <c r="BE283" s="10">
        <v>-1.7019621688202334E-2</v>
      </c>
      <c r="BF283" s="11">
        <v>52.271526357149909</v>
      </c>
      <c r="BG283" s="10">
        <v>-4.2284058339025531E-3</v>
      </c>
      <c r="BH283" s="11">
        <v>-50.761232626733943</v>
      </c>
      <c r="BI283" s="63">
        <v>1.8018784291811141E-3</v>
      </c>
      <c r="BJ283" s="11">
        <v>2.1454742162370555</v>
      </c>
      <c r="BL283" s="13">
        <f t="shared" si="62"/>
        <v>0</v>
      </c>
      <c r="BM283" s="63">
        <f t="shared" si="63"/>
        <v>0</v>
      </c>
      <c r="BN283" s="12">
        <v>9.5276382839232704E-2</v>
      </c>
      <c r="BO283" s="3">
        <v>2.2935123566841045E-2</v>
      </c>
      <c r="BP283" s="3">
        <v>0.83699999999999997</v>
      </c>
      <c r="BQ283" s="6">
        <v>0</v>
      </c>
      <c r="BR283" s="3">
        <v>0.11042049070554907</v>
      </c>
    </row>
    <row r="284" spans="1:150" s="44" customFormat="1" ht="14.1" customHeight="1">
      <c r="A284" s="175" t="s">
        <v>293</v>
      </c>
      <c r="B284" s="73">
        <v>-1.7129791634202147E-11</v>
      </c>
      <c r="C284" s="96">
        <v>9999</v>
      </c>
      <c r="D284" s="75">
        <v>5.5539146948178311E-2</v>
      </c>
      <c r="E284" s="76">
        <v>5.9844065472319894</v>
      </c>
      <c r="F284" s="77">
        <v>0.24403007610560079</v>
      </c>
      <c r="G284" s="76">
        <v>5.4709734941667589</v>
      </c>
      <c r="H284" s="78">
        <v>4.1706699591429301E-3</v>
      </c>
      <c r="I284" s="76">
        <v>4.100812420213038</v>
      </c>
      <c r="J284" s="80">
        <v>1.1676631214072446</v>
      </c>
      <c r="K284" s="81">
        <v>211.89715940934499</v>
      </c>
      <c r="L284" s="81">
        <v>125.37361979323643</v>
      </c>
      <c r="M284" s="97">
        <v>6.2496552438421249E-4</v>
      </c>
      <c r="N284" s="83">
        <v>0.36249617298498094</v>
      </c>
      <c r="O284" s="83">
        <v>8.1439583881607963E-2</v>
      </c>
      <c r="P284" s="77">
        <v>0.61119719399457695</v>
      </c>
      <c r="Q284" s="93">
        <v>0.81186602731313395</v>
      </c>
      <c r="R284" s="136">
        <f t="shared" si="60"/>
        <v>0.14918986625064476</v>
      </c>
      <c r="S284" s="84">
        <v>12.976783907803707</v>
      </c>
      <c r="T284" s="85">
        <v>0.29076288983612425</v>
      </c>
      <c r="U284" s="246">
        <v>12.780169452055201</v>
      </c>
      <c r="V284" s="247">
        <v>0.28742681773290646</v>
      </c>
      <c r="W284" s="259">
        <v>12.82540941593261</v>
      </c>
      <c r="X284" s="260">
        <v>0.2925934318335861</v>
      </c>
      <c r="Y284" s="84">
        <v>12.635745258922167</v>
      </c>
      <c r="Z284" s="85">
        <v>0.33650848777300663</v>
      </c>
      <c r="AA284" s="84">
        <v>432.99010368341578</v>
      </c>
      <c r="AB284" s="85">
        <v>133.31679594952766</v>
      </c>
      <c r="AC284" s="84">
        <v>16.255024170331318</v>
      </c>
      <c r="AD284" s="85">
        <v>0.96976746513148326</v>
      </c>
      <c r="AE284" s="84">
        <v>14.648615957469129</v>
      </c>
      <c r="AF284" s="85">
        <v>1.0515768929999361</v>
      </c>
      <c r="AG284" s="84">
        <v>-755.04547691399455</v>
      </c>
      <c r="AH284" s="85">
        <v>325.43220761770453</v>
      </c>
      <c r="AI284" s="86">
        <v>97.099589915599495</v>
      </c>
      <c r="AJ284" s="87">
        <v>7.2500296218480642E-4</v>
      </c>
      <c r="AK284" s="76">
        <v>7.1812791197851169</v>
      </c>
      <c r="AL284" s="88">
        <v>496.26533159933967</v>
      </c>
      <c r="AM284" s="76">
        <v>2.2428950529744287</v>
      </c>
      <c r="AN284" s="75">
        <v>5.5539146948178311E-2</v>
      </c>
      <c r="AO284" s="76">
        <v>5.9844065472319894</v>
      </c>
      <c r="AP284" s="88">
        <v>496.26533144051155</v>
      </c>
      <c r="AQ284" s="76">
        <v>2.2428950529767118</v>
      </c>
      <c r="AR284" s="77">
        <v>5.5539147198126734E-2</v>
      </c>
      <c r="AS284" s="76">
        <v>5.9844065185536568</v>
      </c>
      <c r="AT284" s="123">
        <f t="shared" si="59"/>
        <v>3.3236883452738069E-3</v>
      </c>
      <c r="AU284" s="75">
        <v>1.5430732574950513E-2</v>
      </c>
      <c r="AV284" s="76">
        <v>6.3909075723229565</v>
      </c>
      <c r="AW284" s="78">
        <v>2.0150510959475966E-3</v>
      </c>
      <c r="AX284" s="76">
        <v>2.2428950529767118</v>
      </c>
      <c r="AY284" s="124">
        <f t="shared" si="61"/>
        <v>4.5195481345961655E-5</v>
      </c>
      <c r="AZ284" s="82">
        <v>0.35095094516622277</v>
      </c>
      <c r="BA284" s="210">
        <v>12.63</v>
      </c>
      <c r="BB284" s="211">
        <v>0.68</v>
      </c>
      <c r="BC284" s="88">
        <v>509.67301425286297</v>
      </c>
      <c r="BD284" s="76">
        <v>2.6657580310242253</v>
      </c>
      <c r="BE284" s="75">
        <v>3.4439431716907359E-2</v>
      </c>
      <c r="BF284" s="76">
        <v>11.582229034337901</v>
      </c>
      <c r="BG284" s="75">
        <v>9.3167750937100217E-3</v>
      </c>
      <c r="BH284" s="76">
        <v>12.315127711285403</v>
      </c>
      <c r="BI284" s="89">
        <v>1.9620422742332444E-3</v>
      </c>
      <c r="BJ284" s="76">
        <v>2.6657580310242253</v>
      </c>
      <c r="BK284" s="3"/>
      <c r="BL284" s="13">
        <f t="shared" si="62"/>
        <v>1.9916621028013282E-3</v>
      </c>
      <c r="BM284" s="63">
        <f t="shared" si="63"/>
        <v>4.5392774250752055E-5</v>
      </c>
      <c r="BN284" s="77">
        <v>5.5539147198126734E-2</v>
      </c>
      <c r="BO284" s="3">
        <v>3.3236883452738069E-3</v>
      </c>
      <c r="BP284" s="3">
        <v>0.83699999999999997</v>
      </c>
      <c r="BQ284" s="6">
        <v>0</v>
      </c>
      <c r="BR284" s="3">
        <v>0.14918986625064476</v>
      </c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  <c r="CH284" s="3"/>
      <c r="CI284" s="3"/>
      <c r="CJ284" s="3"/>
      <c r="CK284" s="3"/>
      <c r="CL284" s="3"/>
      <c r="CM284" s="3"/>
      <c r="CN284" s="3"/>
      <c r="CO284" s="3"/>
      <c r="CP284" s="3"/>
      <c r="CQ284" s="3"/>
      <c r="CR284" s="3"/>
      <c r="CS284" s="3"/>
      <c r="CT284" s="3"/>
      <c r="CU284" s="3"/>
      <c r="CV284" s="3"/>
      <c r="CW284" s="3"/>
      <c r="CX284" s="3"/>
      <c r="CY284" s="3"/>
      <c r="CZ284" s="3"/>
      <c r="DA284" s="3"/>
      <c r="DB284" s="3"/>
      <c r="DC284" s="3"/>
      <c r="DD284" s="3"/>
      <c r="DE284" s="3"/>
      <c r="DF284" s="3"/>
      <c r="DG284" s="3"/>
      <c r="DH284" s="3"/>
      <c r="DI284" s="3"/>
      <c r="DJ284" s="3"/>
      <c r="DK284" s="3"/>
      <c r="DL284" s="3"/>
      <c r="DM284" s="3"/>
      <c r="DN284" s="3"/>
      <c r="DO284" s="3"/>
      <c r="DP284" s="3"/>
      <c r="DQ284" s="3"/>
      <c r="DR284" s="3"/>
      <c r="DS284" s="3"/>
      <c r="DT284" s="3"/>
      <c r="DU284" s="3"/>
      <c r="DV284" s="3"/>
      <c r="DW284" s="3"/>
      <c r="DX284" s="3"/>
      <c r="DY284" s="3"/>
      <c r="DZ284" s="3"/>
      <c r="EA284" s="3"/>
      <c r="EB284" s="3"/>
      <c r="EC284" s="3"/>
      <c r="ED284" s="3"/>
      <c r="EE284" s="3"/>
      <c r="EF284" s="3"/>
      <c r="EG284" s="3"/>
      <c r="EH284" s="3"/>
      <c r="EI284" s="3"/>
      <c r="EJ284" s="3"/>
      <c r="EK284" s="3"/>
      <c r="EL284" s="3"/>
      <c r="EM284" s="3"/>
      <c r="EN284" s="3"/>
      <c r="EO284" s="3"/>
      <c r="EP284" s="3"/>
      <c r="EQ284" s="3"/>
      <c r="ER284" s="3"/>
      <c r="ES284" s="3"/>
      <c r="ET284" s="3"/>
    </row>
    <row r="285" spans="1:150" s="3" customFormat="1" ht="14.1" customHeight="1">
      <c r="A285" s="174" t="s">
        <v>294</v>
      </c>
      <c r="B285" s="8">
        <v>6.5197675452179811E-3</v>
      </c>
      <c r="C285" s="26">
        <v>40.891316833204534</v>
      </c>
      <c r="D285" s="10">
        <v>0.12460211813864415</v>
      </c>
      <c r="E285" s="11">
        <v>5.9040894437687168</v>
      </c>
      <c r="F285" s="12">
        <v>0.41979277592372832</v>
      </c>
      <c r="G285" s="11">
        <v>6.1795857241660714</v>
      </c>
      <c r="H285" s="13">
        <v>3.7371526773445703E-3</v>
      </c>
      <c r="I285" s="11">
        <v>7.0921934395082324</v>
      </c>
      <c r="J285" s="15">
        <v>9.9064487327800848</v>
      </c>
      <c r="K285" s="16">
        <v>109.595676379149</v>
      </c>
      <c r="L285" s="16">
        <v>50.979437726221349</v>
      </c>
      <c r="M285" s="14">
        <v>5.3022047314517599E-3</v>
      </c>
      <c r="N285" s="17">
        <v>0.19505321868964315</v>
      </c>
      <c r="O285" s="18">
        <v>4.7024849693500514E-2</v>
      </c>
      <c r="P285" s="12">
        <v>0.48050945905020898</v>
      </c>
      <c r="Q285" s="19">
        <v>0.47411490537485401</v>
      </c>
      <c r="R285" s="136">
        <f t="shared" si="60"/>
        <v>0.11728971047682267</v>
      </c>
      <c r="S285" s="20">
        <v>13.005883704322867</v>
      </c>
      <c r="T285" s="21">
        <v>0.90232444603710538</v>
      </c>
      <c r="U285" s="244">
        <v>13.439378589708024</v>
      </c>
      <c r="V285" s="245">
        <v>0.55130224755316892</v>
      </c>
      <c r="W285" s="256">
        <v>13.342438956329001</v>
      </c>
      <c r="X285" s="258">
        <v>0.55177466683228149</v>
      </c>
      <c r="Y285" s="20">
        <v>12.745844695263161</v>
      </c>
      <c r="Z285" s="21">
        <v>0.68370636233230864</v>
      </c>
      <c r="AA285" s="20" t="e">
        <v>#NUM!</v>
      </c>
      <c r="AB285" s="21" t="e">
        <v>#NUM!</v>
      </c>
      <c r="AC285" s="20">
        <v>16.256109344249971</v>
      </c>
      <c r="AD285" s="21">
        <v>10.01948790627239</v>
      </c>
      <c r="AE285" s="20">
        <v>20.798571447655192</v>
      </c>
      <c r="AF285" s="21">
        <v>2.6714163046324151</v>
      </c>
      <c r="AG285" s="20" t="e">
        <v>#NUM!</v>
      </c>
      <c r="AH285" s="21" t="e">
        <v>#NUM!</v>
      </c>
      <c r="AI285" s="23" t="e">
        <v>#NUM!</v>
      </c>
      <c r="AJ285" s="24">
        <v>1.0295389341083983E-3</v>
      </c>
      <c r="AK285" s="11">
        <v>12.850839314715557</v>
      </c>
      <c r="AL285" s="25">
        <v>434.83767996380453</v>
      </c>
      <c r="AM285" s="11">
        <v>4.0073304487919197</v>
      </c>
      <c r="AN285" s="10">
        <v>0.12460211813864415</v>
      </c>
      <c r="AO285" s="11">
        <v>5.9040894437687168</v>
      </c>
      <c r="AP285" s="25">
        <v>495.1538529268675</v>
      </c>
      <c r="AQ285" s="11">
        <v>6.9448182794980156</v>
      </c>
      <c r="AR285" s="12">
        <v>2.5853145767043409E-2</v>
      </c>
      <c r="AS285" s="11">
        <v>180.7813941096785</v>
      </c>
      <c r="AT285" s="123">
        <f t="shared" si="59"/>
        <v>4.6737677338868411E-2</v>
      </c>
      <c r="AU285" s="10">
        <v>7.1990386771491584E-3</v>
      </c>
      <c r="AV285" s="11">
        <v>180.91473946910503</v>
      </c>
      <c r="AW285" s="13">
        <v>2.0195743082457576E-3</v>
      </c>
      <c r="AX285" s="11">
        <v>6.9448182794980156</v>
      </c>
      <c r="AY285" s="124">
        <f t="shared" si="61"/>
        <v>1.4025576572709696E-4</v>
      </c>
      <c r="AZ285" s="17">
        <v>3.8387244178542945E-2</v>
      </c>
      <c r="BA285" s="208">
        <v>12.75</v>
      </c>
      <c r="BB285" s="209">
        <v>1.38</v>
      </c>
      <c r="BC285" s="25">
        <v>505.2661093734032</v>
      </c>
      <c r="BD285" s="11">
        <v>5.3694557971833605</v>
      </c>
      <c r="BE285" s="10">
        <v>9.2974711710271905E-3</v>
      </c>
      <c r="BF285" s="11">
        <v>96.101691121819201</v>
      </c>
      <c r="BG285" s="10">
        <v>2.5371488435094102E-3</v>
      </c>
      <c r="BH285" s="11">
        <v>97.734271101492794</v>
      </c>
      <c r="BI285" s="63">
        <v>1.9791551054950673E-3</v>
      </c>
      <c r="BJ285" s="11">
        <v>5.3694557971833605</v>
      </c>
      <c r="BL285" s="13">
        <f t="shared" si="62"/>
        <v>2.0720349176910347E-3</v>
      </c>
      <c r="BM285" s="63">
        <f t="shared" si="63"/>
        <v>8.5603720776594727E-5</v>
      </c>
      <c r="BN285" s="12">
        <v>2.5853145767043409E-2</v>
      </c>
      <c r="BO285" s="3">
        <v>4.6737677338868411E-2</v>
      </c>
      <c r="BP285" s="3">
        <v>0.83699999999999997</v>
      </c>
      <c r="BQ285" s="6">
        <v>0</v>
      </c>
      <c r="BR285" s="3">
        <v>0.11728971047682267</v>
      </c>
    </row>
    <row r="286" spans="1:150" s="44" customFormat="1" ht="14.1" customHeight="1">
      <c r="A286" s="174" t="s">
        <v>295</v>
      </c>
      <c r="B286" s="27">
        <v>4.9558057062191203E-3</v>
      </c>
      <c r="C286" s="45">
        <v>31.661931279173285</v>
      </c>
      <c r="D286" s="29">
        <v>4.9659767526834264E-2</v>
      </c>
      <c r="E286" s="30">
        <v>5.6050433496743279</v>
      </c>
      <c r="F286" s="31">
        <v>0.20011434823512284</v>
      </c>
      <c r="G286" s="30">
        <v>5.5409127491246064</v>
      </c>
      <c r="H286" s="32">
        <v>3.8521221886056783E-3</v>
      </c>
      <c r="I286" s="30">
        <v>4.2609795841929596</v>
      </c>
      <c r="J286" s="34">
        <v>0.42614403024439146</v>
      </c>
      <c r="K286" s="35">
        <v>235.189835194897</v>
      </c>
      <c r="L286" s="35">
        <v>105.86997380479414</v>
      </c>
      <c r="M286" s="33">
        <v>2.2806556537188614E-4</v>
      </c>
      <c r="N286" s="36">
        <v>0.37022142183263945</v>
      </c>
      <c r="O286" s="37">
        <v>7.1820792239833398E-2</v>
      </c>
      <c r="P286" s="31">
        <v>0.46500174146439999</v>
      </c>
      <c r="Q286" s="38">
        <v>0.36984867917613201</v>
      </c>
      <c r="R286" s="136">
        <f t="shared" si="60"/>
        <v>0.11350436208973544</v>
      </c>
      <c r="S286" s="39">
        <v>10.756206157394812</v>
      </c>
      <c r="T286" s="40">
        <v>0.44530081865190541</v>
      </c>
      <c r="U286" s="244">
        <v>11.899645461514565</v>
      </c>
      <c r="V286" s="245">
        <v>0.30906139523522652</v>
      </c>
      <c r="W286" s="256">
        <v>11.802402301331879</v>
      </c>
      <c r="X286" s="258">
        <v>0.30877060699258929</v>
      </c>
      <c r="Y286" s="39">
        <v>11.532398121867654</v>
      </c>
      <c r="Z286" s="40">
        <v>0.33945218719818088</v>
      </c>
      <c r="AA286" s="39">
        <v>-1096.6793875380081</v>
      </c>
      <c r="AB286" s="40">
        <v>723.31036582524644</v>
      </c>
      <c r="AC286" s="39">
        <v>0.70393954088775157</v>
      </c>
      <c r="AD286" s="40">
        <v>4.8456421468401496</v>
      </c>
      <c r="AE286" s="39">
        <v>15.298104371479106</v>
      </c>
      <c r="AF286" s="40">
        <v>1.103846915169991</v>
      </c>
      <c r="AG286" s="39" t="e">
        <v>#NUM!</v>
      </c>
      <c r="AH286" s="40" t="e">
        <v>#NUM!</v>
      </c>
      <c r="AI286" s="41">
        <v>101.06748019701067</v>
      </c>
      <c r="AJ286" s="42">
        <v>7.571602149654133E-4</v>
      </c>
      <c r="AK286" s="30">
        <v>7.218310696594493</v>
      </c>
      <c r="AL286" s="43">
        <v>543.3697944423983</v>
      </c>
      <c r="AM286" s="30">
        <v>2.5937961612853169</v>
      </c>
      <c r="AN286" s="29">
        <v>4.9659767526834264E-2</v>
      </c>
      <c r="AO286" s="30">
        <v>5.6050433496743279</v>
      </c>
      <c r="AP286" s="43">
        <v>598.82057673430654</v>
      </c>
      <c r="AQ286" s="30">
        <v>4.1433979623159951</v>
      </c>
      <c r="AR286" s="31">
        <v>3.0631978841983775E-2</v>
      </c>
      <c r="AS286" s="30">
        <v>23.876164791940322</v>
      </c>
      <c r="AT286" s="123">
        <f t="shared" si="59"/>
        <v>7.3137417473443395E-3</v>
      </c>
      <c r="AU286" s="29">
        <v>7.0530930412678232E-3</v>
      </c>
      <c r="AV286" s="30">
        <v>24.233014501832308</v>
      </c>
      <c r="AW286" s="32">
        <v>1.6699492950852531E-3</v>
      </c>
      <c r="AX286" s="30">
        <v>4.1433979623159951</v>
      </c>
      <c r="AY286" s="124">
        <f t="shared" si="61"/>
        <v>6.9192645064272706E-5</v>
      </c>
      <c r="AZ286" s="36">
        <v>0.17098153273513306</v>
      </c>
      <c r="BA286" s="210">
        <v>11.54</v>
      </c>
      <c r="BB286" s="211">
        <v>0.67</v>
      </c>
      <c r="BC286" s="43">
        <v>558.48312157124053</v>
      </c>
      <c r="BD286" s="30">
        <v>2.9460993965427344</v>
      </c>
      <c r="BE286" s="29">
        <v>2.7775938688678139E-2</v>
      </c>
      <c r="BF286" s="30">
        <v>10.781715238423622</v>
      </c>
      <c r="BG286" s="29">
        <v>6.857407643082041E-3</v>
      </c>
      <c r="BH286" s="30">
        <v>11.336088173230646</v>
      </c>
      <c r="BI286" s="90">
        <v>1.7905644080820071E-3</v>
      </c>
      <c r="BJ286" s="30">
        <v>2.9460993965427344</v>
      </c>
      <c r="BK286" s="3"/>
      <c r="BL286" s="13">
        <f t="shared" si="62"/>
        <v>1.8326535091877094E-3</v>
      </c>
      <c r="BM286" s="63">
        <f t="shared" si="63"/>
        <v>4.7902551873590937E-5</v>
      </c>
      <c r="BN286" s="31">
        <v>3.0631978841983775E-2</v>
      </c>
      <c r="BO286" s="3">
        <v>7.3137417473443395E-3</v>
      </c>
      <c r="BP286" s="3">
        <v>0.83599999999999997</v>
      </c>
      <c r="BQ286" s="6">
        <v>0</v>
      </c>
      <c r="BR286" s="3">
        <v>0.11350436208973544</v>
      </c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  <c r="CH286" s="3"/>
      <c r="CI286" s="3"/>
      <c r="CJ286" s="3"/>
      <c r="CK286" s="3"/>
      <c r="CL286" s="3"/>
      <c r="CM286" s="3"/>
      <c r="CN286" s="3"/>
      <c r="CO286" s="3"/>
      <c r="CP286" s="3"/>
      <c r="CQ286" s="3"/>
      <c r="CR286" s="3"/>
      <c r="CS286" s="3"/>
      <c r="CT286" s="3"/>
      <c r="CU286" s="3"/>
      <c r="CV286" s="3"/>
      <c r="CW286" s="3"/>
      <c r="CX286" s="3"/>
      <c r="CY286" s="3"/>
      <c r="CZ286" s="3"/>
      <c r="DA286" s="3"/>
      <c r="DB286" s="3"/>
      <c r="DC286" s="3"/>
      <c r="DD286" s="3"/>
      <c r="DE286" s="3"/>
      <c r="DF286" s="3"/>
      <c r="DG286" s="3"/>
      <c r="DH286" s="3"/>
      <c r="DI286" s="3"/>
      <c r="DJ286" s="3"/>
      <c r="DK286" s="3"/>
      <c r="DL286" s="3"/>
      <c r="DM286" s="3"/>
      <c r="DN286" s="3"/>
      <c r="DO286" s="3"/>
      <c r="DP286" s="3"/>
      <c r="DQ286" s="3"/>
      <c r="DR286" s="3"/>
      <c r="DS286" s="3"/>
      <c r="DT286" s="3"/>
      <c r="DU286" s="3"/>
      <c r="DV286" s="3"/>
      <c r="DW286" s="3"/>
      <c r="DX286" s="3"/>
      <c r="DY286" s="3"/>
      <c r="DZ286" s="3"/>
      <c r="EA286" s="3"/>
      <c r="EB286" s="3"/>
      <c r="EC286" s="3"/>
      <c r="ED286" s="3"/>
      <c r="EE286" s="3"/>
      <c r="EF286" s="3"/>
      <c r="EG286" s="3"/>
      <c r="EH286" s="3"/>
      <c r="EI286" s="3"/>
      <c r="EJ286" s="3"/>
      <c r="EK286" s="3"/>
      <c r="EL286" s="3"/>
      <c r="EM286" s="3"/>
      <c r="EN286" s="3"/>
      <c r="EO286" s="3"/>
      <c r="EP286" s="3"/>
      <c r="EQ286" s="3"/>
      <c r="ER286" s="3"/>
      <c r="ES286" s="3"/>
      <c r="ET286" s="3"/>
    </row>
    <row r="287" spans="1:150" s="3" customFormat="1" ht="14.1" customHeight="1">
      <c r="A287" s="174" t="s">
        <v>296</v>
      </c>
      <c r="B287" s="8">
        <v>1.2800868849441939E-2</v>
      </c>
      <c r="C287" s="26">
        <v>27.823626037699604</v>
      </c>
      <c r="D287" s="10">
        <v>5.5821044087002995E-2</v>
      </c>
      <c r="E287" s="11">
        <v>7.9730980730996253</v>
      </c>
      <c r="F287" s="12">
        <v>0.26660229159063575</v>
      </c>
      <c r="G287" s="11">
        <v>6.8777770070562534</v>
      </c>
      <c r="H287" s="13">
        <v>3.2729390331167315E-3</v>
      </c>
      <c r="I287" s="11">
        <v>4.5170357253808966</v>
      </c>
      <c r="J287" s="15">
        <v>1.205420343346215</v>
      </c>
      <c r="K287" s="16">
        <v>126.747993454148</v>
      </c>
      <c r="L287" s="16">
        <v>76.845514721664983</v>
      </c>
      <c r="M287" s="14">
        <v>6.4512196019351792E-4</v>
      </c>
      <c r="N287" s="17">
        <v>0.20287347298873981</v>
      </c>
      <c r="O287" s="18">
        <v>5.0114246629705643E-2</v>
      </c>
      <c r="P287" s="12">
        <v>0.62629328121235095</v>
      </c>
      <c r="Q287" s="19">
        <v>2.0085178683296099</v>
      </c>
      <c r="R287" s="136">
        <f t="shared" si="60"/>
        <v>0.15287473793372347</v>
      </c>
      <c r="S287" s="20">
        <v>9.2436408117082483</v>
      </c>
      <c r="T287" s="21">
        <v>0.95808753203580388</v>
      </c>
      <c r="U287" s="244">
        <v>9.9281446154086002</v>
      </c>
      <c r="V287" s="245">
        <v>0.91151152698654359</v>
      </c>
      <c r="W287" s="256">
        <v>12.000653836550804</v>
      </c>
      <c r="X287" s="258">
        <v>0.67197700728710696</v>
      </c>
      <c r="Y287" s="20">
        <v>11.711428006209397</v>
      </c>
      <c r="Z287" s="21">
        <v>0.76513909089610854</v>
      </c>
      <c r="AA287" s="20">
        <v>2737.9079240502924</v>
      </c>
      <c r="AB287" s="21">
        <v>427.56504403776393</v>
      </c>
      <c r="AC287" s="20">
        <v>-13.856267822329599</v>
      </c>
      <c r="AD287" s="21">
        <v>-8.4688795182488583</v>
      </c>
      <c r="AE287" s="20">
        <v>14.706498143703204</v>
      </c>
      <c r="AF287" s="21">
        <v>1.5138495954448321</v>
      </c>
      <c r="AG287" s="20" t="e">
        <v>#NUM!</v>
      </c>
      <c r="AH287" s="21" t="e">
        <v>#NUM!</v>
      </c>
      <c r="AI287" s="23">
        <v>99.728824775782641</v>
      </c>
      <c r="AJ287" s="24">
        <v>7.2786876365849018E-4</v>
      </c>
      <c r="AK287" s="11">
        <v>10.297491550613861</v>
      </c>
      <c r="AL287" s="25">
        <v>530.20291413360326</v>
      </c>
      <c r="AM287" s="11">
        <v>5.5739972172954602</v>
      </c>
      <c r="AN287" s="10">
        <v>5.5821044087002995E-2</v>
      </c>
      <c r="AO287" s="11">
        <v>7.9730980730996253</v>
      </c>
      <c r="AP287" s="25">
        <v>696.88920172005965</v>
      </c>
      <c r="AQ287" s="11">
        <v>10.372261601897725</v>
      </c>
      <c r="AR287" s="12">
        <v>0.18959456287816123</v>
      </c>
      <c r="AS287" s="11">
        <v>25.987377735605797</v>
      </c>
      <c r="AT287" s="123">
        <f t="shared" si="59"/>
        <v>4.9270655221318405E-2</v>
      </c>
      <c r="AU287" s="10">
        <v>3.751141252457206E-2</v>
      </c>
      <c r="AV287" s="11">
        <v>27.980843666895783</v>
      </c>
      <c r="AW287" s="13">
        <v>1.4349483354481648E-3</v>
      </c>
      <c r="AX287" s="11">
        <v>10.372261601897725</v>
      </c>
      <c r="AY287" s="124">
        <f t="shared" si="61"/>
        <v>1.4883659520476054E-4</v>
      </c>
      <c r="AZ287" s="17">
        <v>0.37069152472229339</v>
      </c>
      <c r="BA287" s="208">
        <v>11.71</v>
      </c>
      <c r="BB287" s="209">
        <v>1.52</v>
      </c>
      <c r="BC287" s="25">
        <v>549.93808079937605</v>
      </c>
      <c r="BD287" s="11">
        <v>6.5392053686631977</v>
      </c>
      <c r="BE287" s="10">
        <v>2.6764557341941938E-2</v>
      </c>
      <c r="BF287" s="11">
        <v>21.904737365621564</v>
      </c>
      <c r="BG287" s="10">
        <v>6.7103866692461659E-3</v>
      </c>
      <c r="BH287" s="11">
        <v>23.01119723510271</v>
      </c>
      <c r="BI287" s="63">
        <v>1.8183865328009752E-3</v>
      </c>
      <c r="BJ287" s="11">
        <v>6.5392053686631977</v>
      </c>
      <c r="BL287" s="13">
        <f t="shared" si="62"/>
        <v>1.8634662774117405E-3</v>
      </c>
      <c r="BM287" s="63">
        <f t="shared" si="63"/>
        <v>1.0425318868656497E-4</v>
      </c>
      <c r="BN287" s="12">
        <v>0.18959456287816123</v>
      </c>
      <c r="BO287" s="3">
        <v>4.9270655221318405E-2</v>
      </c>
      <c r="BP287" s="3">
        <v>0.83599999999999997</v>
      </c>
      <c r="BQ287" s="6">
        <v>0</v>
      </c>
      <c r="BR287" s="3">
        <v>0.15287473793372347</v>
      </c>
    </row>
    <row r="288" spans="1:150" s="3" customFormat="1" ht="14.1" customHeight="1">
      <c r="A288" s="174" t="s">
        <v>297</v>
      </c>
      <c r="B288" s="8">
        <v>7.474636130811993E-3</v>
      </c>
      <c r="C288" s="26">
        <v>37.867009828907868</v>
      </c>
      <c r="D288" s="10">
        <v>6.1397771531803348E-2</v>
      </c>
      <c r="E288" s="11">
        <v>8.3640583496007288</v>
      </c>
      <c r="F288" s="12">
        <v>0.23248777202008217</v>
      </c>
      <c r="G288" s="11">
        <v>7.7751164586218637</v>
      </c>
      <c r="H288" s="13">
        <v>3.5867782410255716E-3</v>
      </c>
      <c r="I288" s="11">
        <v>2.4837160699080396</v>
      </c>
      <c r="J288" s="15">
        <v>1.9120133915147328</v>
      </c>
      <c r="K288" s="16">
        <v>113.430457209793</v>
      </c>
      <c r="L288" s="16">
        <v>55.739010823744728</v>
      </c>
      <c r="M288" s="14">
        <v>1.0232794177225579E-3</v>
      </c>
      <c r="N288" s="17">
        <v>0.17639225019373869</v>
      </c>
      <c r="O288" s="18">
        <v>3.5041551395552276E-2</v>
      </c>
      <c r="P288" s="12">
        <v>0.50760968083233005</v>
      </c>
      <c r="Q288" s="19">
        <v>0.44735432002002801</v>
      </c>
      <c r="R288" s="136">
        <f t="shared" si="60"/>
        <v>0.12390472524253726</v>
      </c>
      <c r="S288" s="20">
        <v>10.227799319231684</v>
      </c>
      <c r="T288" s="21">
        <v>0.69288066061038389</v>
      </c>
      <c r="U288" s="244">
        <v>11.499281277588318</v>
      </c>
      <c r="V288" s="245">
        <v>0.33656624986910449</v>
      </c>
      <c r="W288" s="256">
        <v>11.659556963119039</v>
      </c>
      <c r="X288" s="258">
        <v>0.3420503915213875</v>
      </c>
      <c r="Y288" s="20">
        <v>11.445752115232024</v>
      </c>
      <c r="Z288" s="21">
        <v>0.38761057620991307</v>
      </c>
      <c r="AA288" s="20">
        <v>754.57425876893296</v>
      </c>
      <c r="AB288" s="21">
        <v>200.36610314747122</v>
      </c>
      <c r="AC288" s="20">
        <v>-4.1205220708089509</v>
      </c>
      <c r="AD288" s="21">
        <v>-8.0388018054715928</v>
      </c>
      <c r="AE288" s="20">
        <v>14.17739187200052</v>
      </c>
      <c r="AF288" s="21">
        <v>1.5489294265837525</v>
      </c>
      <c r="AG288" s="20">
        <v>-1011.2749123163422</v>
      </c>
      <c r="AH288" s="21">
        <v>521.19873350118201</v>
      </c>
      <c r="AI288" s="23">
        <v>98.721328266852566</v>
      </c>
      <c r="AJ288" s="24">
        <v>7.0167251993558111E-4</v>
      </c>
      <c r="AK288" s="11">
        <v>10.929180304272421</v>
      </c>
      <c r="AL288" s="25">
        <v>541.82515777383094</v>
      </c>
      <c r="AM288" s="11">
        <v>2.8597140479675489</v>
      </c>
      <c r="AN288" s="10">
        <v>6.1397771531803348E-2</v>
      </c>
      <c r="AO288" s="11">
        <v>8.3640583496007288</v>
      </c>
      <c r="AP288" s="25">
        <v>629.78373291064611</v>
      </c>
      <c r="AQ288" s="11">
        <v>6.7798598913214105</v>
      </c>
      <c r="AR288" s="12">
        <v>6.4422246889891344E-2</v>
      </c>
      <c r="AS288" s="11">
        <v>9.4930637157221955</v>
      </c>
      <c r="AT288" s="123">
        <f t="shared" si="59"/>
        <v>6.115644944357246E-3</v>
      </c>
      <c r="AU288" s="10">
        <v>1.4104110565266816E-2</v>
      </c>
      <c r="AV288" s="11">
        <v>11.665537229665425</v>
      </c>
      <c r="AW288" s="13">
        <v>1.5878466650422046E-3</v>
      </c>
      <c r="AX288" s="11">
        <v>6.7798598913214105</v>
      </c>
      <c r="AY288" s="124">
        <f t="shared" si="61"/>
        <v>1.0765377917888105E-4</v>
      </c>
      <c r="AZ288" s="17">
        <v>0.58118711190430628</v>
      </c>
      <c r="BA288" s="208">
        <v>11.44</v>
      </c>
      <c r="BB288" s="209">
        <v>0.78</v>
      </c>
      <c r="BC288" s="25">
        <v>562.71470277590106</v>
      </c>
      <c r="BD288" s="11">
        <v>3.3895088740544987</v>
      </c>
      <c r="BE288" s="10">
        <v>3.1516399159717247E-2</v>
      </c>
      <c r="BF288" s="11">
        <v>17.536824816810778</v>
      </c>
      <c r="BG288" s="10">
        <v>7.7223521878943772E-3</v>
      </c>
      <c r="BH288" s="11">
        <v>18.465887586161564</v>
      </c>
      <c r="BI288" s="63">
        <v>1.7770994698858011E-3</v>
      </c>
      <c r="BJ288" s="11">
        <v>3.3895088740544987</v>
      </c>
      <c r="BL288" s="13">
        <f t="shared" si="62"/>
        <v>1.8104527033266926E-3</v>
      </c>
      <c r="BM288" s="63">
        <f t="shared" si="63"/>
        <v>5.3065701688392863E-5</v>
      </c>
      <c r="BN288" s="12">
        <v>6.4422246889891344E-2</v>
      </c>
      <c r="BO288" s="3">
        <v>6.115644944357246E-3</v>
      </c>
      <c r="BP288" s="3">
        <v>0.83599999999999997</v>
      </c>
      <c r="BQ288" s="6">
        <v>0</v>
      </c>
      <c r="BR288" s="3">
        <v>0.12390472524253726</v>
      </c>
    </row>
    <row r="289" spans="1:150" s="44" customFormat="1" ht="14.1" customHeight="1">
      <c r="A289" s="174" t="s">
        <v>298</v>
      </c>
      <c r="B289" s="27">
        <v>3.6115777656464985E-4</v>
      </c>
      <c r="C289" s="45">
        <v>100.00902891187557</v>
      </c>
      <c r="D289" s="29">
        <v>4.4138903510655386E-2</v>
      </c>
      <c r="E289" s="30">
        <v>5.3434494842709368</v>
      </c>
      <c r="F289" s="31">
        <v>0.24593860732189193</v>
      </c>
      <c r="G289" s="30">
        <v>4.3761410057540138</v>
      </c>
      <c r="H289" s="32">
        <v>3.1242807432048476E-3</v>
      </c>
      <c r="I289" s="30">
        <v>2.945772484877514</v>
      </c>
      <c r="J289" s="34">
        <v>-0.27255432250766864</v>
      </c>
      <c r="K289" s="35">
        <v>359.93081482648699</v>
      </c>
      <c r="L289" s="35">
        <v>242.77910828708428</v>
      </c>
      <c r="M289" s="33">
        <v>-1.4586677565708064E-4</v>
      </c>
      <c r="N289" s="36">
        <v>0.56645642735998181</v>
      </c>
      <c r="O289" s="37">
        <v>0.14349567567320834</v>
      </c>
      <c r="P289" s="31">
        <v>0.69677507045751996</v>
      </c>
      <c r="Q289" s="38">
        <v>0.88896210706022305</v>
      </c>
      <c r="R289" s="136">
        <f t="shared" si="60"/>
        <v>0.17007895420616628</v>
      </c>
      <c r="S289" s="39">
        <v>11.688424638518098</v>
      </c>
      <c r="T289" s="40">
        <v>0.23251324132883661</v>
      </c>
      <c r="U289" s="244">
        <v>11.890899130560332</v>
      </c>
      <c r="V289" s="245">
        <v>0.22425521738113019</v>
      </c>
      <c r="W289" s="256">
        <v>11.799809180542121</v>
      </c>
      <c r="X289" s="258">
        <v>0.22347349638308714</v>
      </c>
      <c r="Y289" s="39">
        <v>11.615707061067978</v>
      </c>
      <c r="Z289" s="40">
        <v>0.25795278082729806</v>
      </c>
      <c r="AA289" s="39">
        <v>-434.41891300113537</v>
      </c>
      <c r="AB289" s="40">
        <v>401.03702367769694</v>
      </c>
      <c r="AC289" s="39">
        <v>12.292580842128</v>
      </c>
      <c r="AD289" s="40">
        <v>0.94844017021540605</v>
      </c>
      <c r="AE289" s="39">
        <v>13.329347458160747</v>
      </c>
      <c r="AF289" s="40">
        <v>0.72329257984139572</v>
      </c>
      <c r="AG289" s="39">
        <v>-811.58122346739981</v>
      </c>
      <c r="AH289" s="40">
        <v>281.96774834311583</v>
      </c>
      <c r="AI289" s="41">
        <v>102.78478872393042</v>
      </c>
      <c r="AJ289" s="42">
        <v>6.5968696328888576E-4</v>
      </c>
      <c r="AK289" s="30">
        <v>5.4281059370033908</v>
      </c>
      <c r="AL289" s="43">
        <v>547.30291681666722</v>
      </c>
      <c r="AM289" s="30">
        <v>1.8715374013651447</v>
      </c>
      <c r="AN289" s="29">
        <v>4.4138903510655386E-2</v>
      </c>
      <c r="AO289" s="30">
        <v>5.3434494842709368</v>
      </c>
      <c r="AP289" s="43">
        <v>551.02136815391657</v>
      </c>
      <c r="AQ289" s="30">
        <v>1.9910647061497182</v>
      </c>
      <c r="AR289" s="31">
        <v>3.8755835843923656E-2</v>
      </c>
      <c r="AS289" s="30">
        <v>15.268572679688807</v>
      </c>
      <c r="AT289" s="123">
        <f t="shared" si="59"/>
        <v>5.917462963450369E-3</v>
      </c>
      <c r="AU289" s="29">
        <v>9.6977267216750707E-3</v>
      </c>
      <c r="AV289" s="30">
        <v>15.397845639537191</v>
      </c>
      <c r="AW289" s="32">
        <v>1.8148116530404142E-3</v>
      </c>
      <c r="AX289" s="30">
        <v>1.9910647061497182</v>
      </c>
      <c r="AY289" s="124">
        <f t="shared" si="61"/>
        <v>3.6134074306779964E-5</v>
      </c>
      <c r="AZ289" s="36">
        <v>0.12930800533791836</v>
      </c>
      <c r="BA289" s="210">
        <v>11.63</v>
      </c>
      <c r="BB289" s="211">
        <v>0.51</v>
      </c>
      <c r="BC289" s="43">
        <v>554.47404440402556</v>
      </c>
      <c r="BD289" s="30">
        <v>2.2227252296171609</v>
      </c>
      <c r="BE289" s="29">
        <v>3.3757521169352045E-2</v>
      </c>
      <c r="BF289" s="30">
        <v>9.9134080723308369</v>
      </c>
      <c r="BG289" s="29">
        <v>8.3944182163352993E-3</v>
      </c>
      <c r="BH289" s="30">
        <v>10.54619664245452</v>
      </c>
      <c r="BI289" s="90">
        <v>1.803510930930674E-3</v>
      </c>
      <c r="BJ289" s="30">
        <v>2.2227252296171609</v>
      </c>
      <c r="BK289" s="3"/>
      <c r="BL289" s="13">
        <f t="shared" si="62"/>
        <v>1.8322504859022981E-3</v>
      </c>
      <c r="BM289" s="63">
        <f t="shared" si="63"/>
        <v>3.466936192353387E-5</v>
      </c>
      <c r="BN289" s="31">
        <v>3.8755835843923656E-2</v>
      </c>
      <c r="BO289" s="3">
        <v>5.917462963450369E-3</v>
      </c>
      <c r="BP289" s="3">
        <v>0.83599999999999997</v>
      </c>
      <c r="BQ289" s="6">
        <v>0</v>
      </c>
      <c r="BR289" s="3">
        <v>0.17007895420616628</v>
      </c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  <c r="CH289" s="3"/>
      <c r="CI289" s="3"/>
      <c r="CJ289" s="3"/>
      <c r="CK289" s="3"/>
      <c r="CL289" s="3"/>
      <c r="CM289" s="3"/>
      <c r="CN289" s="3"/>
      <c r="CO289" s="3"/>
      <c r="CP289" s="3"/>
      <c r="CQ289" s="3"/>
      <c r="CR289" s="3"/>
      <c r="CS289" s="3"/>
      <c r="CT289" s="3"/>
      <c r="CU289" s="3"/>
      <c r="CV289" s="3"/>
      <c r="CW289" s="3"/>
      <c r="CX289" s="3"/>
      <c r="CY289" s="3"/>
      <c r="CZ289" s="3"/>
      <c r="DA289" s="3"/>
      <c r="DB289" s="3"/>
      <c r="DC289" s="3"/>
      <c r="DD289" s="3"/>
      <c r="DE289" s="3"/>
      <c r="DF289" s="3"/>
      <c r="DG289" s="3"/>
      <c r="DH289" s="3"/>
      <c r="DI289" s="3"/>
      <c r="DJ289" s="3"/>
      <c r="DK289" s="3"/>
      <c r="DL289" s="3"/>
      <c r="DM289" s="3"/>
      <c r="DN289" s="3"/>
      <c r="DO289" s="3"/>
      <c r="DP289" s="3"/>
      <c r="DQ289" s="3"/>
      <c r="DR289" s="3"/>
      <c r="DS289" s="3"/>
      <c r="DT289" s="3"/>
      <c r="DU289" s="3"/>
      <c r="DV289" s="3"/>
      <c r="DW289" s="3"/>
      <c r="DX289" s="3"/>
      <c r="DY289" s="3"/>
      <c r="DZ289" s="3"/>
      <c r="EA289" s="3"/>
      <c r="EB289" s="3"/>
      <c r="EC289" s="3"/>
      <c r="ED289" s="3"/>
      <c r="EE289" s="3"/>
      <c r="EF289" s="3"/>
      <c r="EG289" s="3"/>
      <c r="EH289" s="3"/>
      <c r="EI289" s="3"/>
      <c r="EJ289" s="3"/>
      <c r="EK289" s="3"/>
      <c r="EL289" s="3"/>
      <c r="EM289" s="3"/>
      <c r="EN289" s="3"/>
      <c r="EO289" s="3"/>
      <c r="EP289" s="3"/>
      <c r="EQ289" s="3"/>
      <c r="ER289" s="3"/>
      <c r="ES289" s="3"/>
      <c r="ET289" s="3"/>
    </row>
    <row r="290" spans="1:150" s="3" customFormat="1" ht="14.1" customHeight="1">
      <c r="A290" s="173" t="s">
        <v>299</v>
      </c>
      <c r="B290" s="8">
        <v>-2.3096160126533259E-3</v>
      </c>
      <c r="C290" s="26">
        <v>70.751493728610058</v>
      </c>
      <c r="D290" s="10">
        <v>4.5421180542139852E-2</v>
      </c>
      <c r="E290" s="11">
        <v>11.768947948661248</v>
      </c>
      <c r="F290" s="12">
        <v>0.25615147043113662</v>
      </c>
      <c r="G290" s="11">
        <v>13.910452311978935</v>
      </c>
      <c r="H290" s="13">
        <v>3.3751800994127239E-3</v>
      </c>
      <c r="I290" s="11">
        <v>6.3628439163014932</v>
      </c>
      <c r="J290" s="15">
        <v>-0.11083917508777621</v>
      </c>
      <c r="K290" s="16">
        <v>120.77460825888799</v>
      </c>
      <c r="L290" s="16">
        <v>58.617865845133402</v>
      </c>
      <c r="M290" s="14">
        <v>-5.9319378749128576E-5</v>
      </c>
      <c r="N290" s="17">
        <v>0.19381692617457716</v>
      </c>
      <c r="O290" s="18">
        <v>5.0520643015625054E-2</v>
      </c>
      <c r="P290" s="12">
        <v>0.50136577788126802</v>
      </c>
      <c r="Q290" s="19">
        <v>0.44728029228017202</v>
      </c>
      <c r="R290" s="136">
        <f t="shared" si="60"/>
        <v>0.12238062294739613</v>
      </c>
      <c r="S290" s="20">
        <v>12.536800048107201</v>
      </c>
      <c r="T290" s="21">
        <v>1.0464178117193235</v>
      </c>
      <c r="U290" s="244"/>
      <c r="V290" s="245"/>
      <c r="W290" s="256"/>
      <c r="X290" s="258"/>
      <c r="Y290" s="20">
        <v>11.411726682543353</v>
      </c>
      <c r="Z290" s="21">
        <v>1.0505294344589069</v>
      </c>
      <c r="AA290" s="20">
        <v>1149.6985330246164</v>
      </c>
      <c r="AB290" s="21">
        <v>578.87569219943998</v>
      </c>
      <c r="AC290" s="20">
        <v>25.961763310146026</v>
      </c>
      <c r="AD290" s="21">
        <v>6.2949170352242865</v>
      </c>
      <c r="AE290" s="20">
        <v>19.433662873425678</v>
      </c>
      <c r="AF290" s="21">
        <v>3.2744743104495515</v>
      </c>
      <c r="AG290" s="20" t="e">
        <v>#NUM!</v>
      </c>
      <c r="AH290" s="21" t="e">
        <v>#NUM!</v>
      </c>
      <c r="AI290" s="23">
        <v>99.002938124815998</v>
      </c>
      <c r="AJ290" s="24">
        <v>9.6194284118533702E-4</v>
      </c>
      <c r="AK290" s="11">
        <v>16.857597847577154</v>
      </c>
      <c r="AL290" s="25">
        <v>535.8684665839412</v>
      </c>
      <c r="AM290" s="11">
        <v>7.8253958855129158</v>
      </c>
      <c r="AN290" s="10">
        <v>4.5421180542139852E-2</v>
      </c>
      <c r="AO290" s="11">
        <v>11.768947948661248</v>
      </c>
      <c r="AP290" s="25">
        <v>513.69949182739049</v>
      </c>
      <c r="AQ290" s="11">
        <v>8.3548884808806587</v>
      </c>
      <c r="AR290" s="12">
        <v>7.8146166915808363E-2</v>
      </c>
      <c r="AS290" s="11">
        <v>29.149778734465784</v>
      </c>
      <c r="AT290" s="123">
        <f t="shared" si="59"/>
        <v>2.2779434745424442E-2</v>
      </c>
      <c r="AU290" s="10">
        <v>2.0974896151877299E-2</v>
      </c>
      <c r="AV290" s="11">
        <v>30.32348531742791</v>
      </c>
      <c r="AW290" s="13">
        <v>1.9466634012867831E-3</v>
      </c>
      <c r="AX290" s="11">
        <v>8.3548884808806587</v>
      </c>
      <c r="AY290" s="124">
        <f t="shared" si="61"/>
        <v>1.6264155627562907E-4</v>
      </c>
      <c r="AZ290" s="17">
        <v>0.27552533600347145</v>
      </c>
      <c r="BA290" s="227" t="s">
        <v>387</v>
      </c>
      <c r="BB290" s="219" t="s">
        <v>387</v>
      </c>
      <c r="BC290" s="25">
        <v>564.39399412572482</v>
      </c>
      <c r="BD290" s="11">
        <v>9.2138515477892753</v>
      </c>
      <c r="BE290" s="10">
        <v>3.3128958624100515E-3</v>
      </c>
      <c r="BF290" s="11">
        <v>209.21786957884484</v>
      </c>
      <c r="BG290" s="10">
        <v>8.0933193170610663E-4</v>
      </c>
      <c r="BH290" s="11">
        <v>211.28563369185687</v>
      </c>
      <c r="BI290" s="63">
        <v>1.7718119087164474E-3</v>
      </c>
      <c r="BJ290" s="11">
        <v>9.2138515477892753</v>
      </c>
      <c r="BL290" s="13">
        <f t="shared" si="62"/>
        <v>0</v>
      </c>
      <c r="BM290" s="63">
        <f t="shared" si="63"/>
        <v>0</v>
      </c>
      <c r="BN290" s="12">
        <v>7.8146166915808363E-2</v>
      </c>
      <c r="BO290" s="3">
        <v>2.2779434745424442E-2</v>
      </c>
      <c r="BP290" s="3">
        <v>0.83599999999999997</v>
      </c>
      <c r="BQ290" s="6">
        <v>0</v>
      </c>
      <c r="BR290" s="3">
        <v>0.12238062294739613</v>
      </c>
    </row>
    <row r="291" spans="1:150" s="44" customFormat="1" ht="14.1" customHeight="1">
      <c r="A291" s="174" t="s">
        <v>300</v>
      </c>
      <c r="B291" s="27">
        <v>-2.9784045619546578E-3</v>
      </c>
      <c r="C291" s="45">
        <v>50.037215706191951</v>
      </c>
      <c r="D291" s="29">
        <v>4.6305395012552639E-2</v>
      </c>
      <c r="E291" s="30">
        <v>8.0524486643905711</v>
      </c>
      <c r="F291" s="31">
        <v>0.17814005781688982</v>
      </c>
      <c r="G291" s="30">
        <v>7.6584796001403017</v>
      </c>
      <c r="H291" s="32">
        <v>3.0102853697400863E-3</v>
      </c>
      <c r="I291" s="30">
        <v>2.0757759422903739</v>
      </c>
      <c r="J291" s="34">
        <v>1.5024638393850603E-3</v>
      </c>
      <c r="K291" s="35">
        <v>187.977373993919</v>
      </c>
      <c r="L291" s="35">
        <v>95.874792800224753</v>
      </c>
      <c r="M291" s="33">
        <v>8.0409495536909087E-7</v>
      </c>
      <c r="N291" s="36">
        <v>0.29715738518120505</v>
      </c>
      <c r="O291" s="37">
        <v>5.3441061176117979E-2</v>
      </c>
      <c r="P291" s="31">
        <v>0.52686479685494503</v>
      </c>
      <c r="Q291" s="38">
        <v>0.38701065695882803</v>
      </c>
      <c r="R291" s="136">
        <f t="shared" si="60"/>
        <v>0.12860479293309682</v>
      </c>
      <c r="S291" s="39">
        <v>12.511568288791723</v>
      </c>
      <c r="T291" s="40">
        <v>0.44720205985709777</v>
      </c>
      <c r="U291" s="244">
        <v>11.334160600736812</v>
      </c>
      <c r="V291" s="245">
        <v>0.40381187616731773</v>
      </c>
      <c r="W291" s="256">
        <v>11.852410438276332</v>
      </c>
      <c r="X291" s="258">
        <v>0.29170435917464521</v>
      </c>
      <c r="Y291" s="39">
        <v>11.78890099132858</v>
      </c>
      <c r="Z291" s="40">
        <v>0.32408988159291552</v>
      </c>
      <c r="AA291" s="39">
        <v>1380.7526417271199</v>
      </c>
      <c r="AB291" s="40">
        <v>438.17940116903333</v>
      </c>
      <c r="AC291" s="39">
        <v>20.683813114819632</v>
      </c>
      <c r="AD291" s="40">
        <v>4.3849003101675343</v>
      </c>
      <c r="AE291" s="39">
        <v>12.570720587754005</v>
      </c>
      <c r="AF291" s="40">
        <v>1.2224284987698382</v>
      </c>
      <c r="AG291" s="39">
        <v>-225.69996637374766</v>
      </c>
      <c r="AH291" s="40">
        <v>236.83381690071042</v>
      </c>
      <c r="AI291" s="41">
        <v>99.186651019174491</v>
      </c>
      <c r="AJ291" s="42">
        <v>6.2212984362353119E-4</v>
      </c>
      <c r="AK291" s="30">
        <v>9.7274350028514096</v>
      </c>
      <c r="AL291" s="43">
        <v>543.38255162470284</v>
      </c>
      <c r="AM291" s="30">
        <v>2.4170559972239527</v>
      </c>
      <c r="AN291" s="29">
        <v>4.6305395012552639E-2</v>
      </c>
      <c r="AO291" s="30">
        <v>8.0524486643905711</v>
      </c>
      <c r="AP291" s="43">
        <v>514.73646411963637</v>
      </c>
      <c r="AQ291" s="30">
        <v>3.5777783211283434</v>
      </c>
      <c r="AR291" s="31">
        <v>8.7960282424590433E-2</v>
      </c>
      <c r="AS291" s="30">
        <v>22.803020093968158</v>
      </c>
      <c r="AT291" s="123">
        <f t="shared" si="59"/>
        <v>2.0057600875990497E-2</v>
      </c>
      <c r="AU291" s="29">
        <v>2.356150105169879E-2</v>
      </c>
      <c r="AV291" s="30">
        <v>23.081989150007232</v>
      </c>
      <c r="AW291" s="32">
        <v>1.9427417129080202E-3</v>
      </c>
      <c r="AX291" s="30">
        <v>3.5777783211283434</v>
      </c>
      <c r="AY291" s="124">
        <f t="shared" si="61"/>
        <v>6.9506991839940577E-5</v>
      </c>
      <c r="AZ291" s="36">
        <v>0.1550030327922246</v>
      </c>
      <c r="BA291" s="210">
        <v>11.8</v>
      </c>
      <c r="BB291" s="211">
        <v>0.66</v>
      </c>
      <c r="BC291" s="43">
        <v>546.32077518807239</v>
      </c>
      <c r="BD291" s="30">
        <v>2.7516247050379996</v>
      </c>
      <c r="BE291" s="29">
        <v>4.2032861400347794E-2</v>
      </c>
      <c r="BF291" s="30">
        <v>9.4043710331105625</v>
      </c>
      <c r="BG291" s="29">
        <v>1.0608219919670528E-2</v>
      </c>
      <c r="BH291" s="30">
        <v>10.088316603383609</v>
      </c>
      <c r="BI291" s="90">
        <v>1.8304264553288263E-3</v>
      </c>
      <c r="BJ291" s="30">
        <v>2.7516247050379996</v>
      </c>
      <c r="BK291" s="3"/>
      <c r="BL291" s="13">
        <f t="shared" si="62"/>
        <v>1.8404258142683538E-3</v>
      </c>
      <c r="BM291" s="63">
        <f t="shared" si="63"/>
        <v>4.5254840916442163E-5</v>
      </c>
      <c r="BN291" s="31">
        <v>8.7960282424590433E-2</v>
      </c>
      <c r="BO291" s="3">
        <v>2.0057600875990497E-2</v>
      </c>
      <c r="BP291" s="3">
        <v>0.83599999999999997</v>
      </c>
      <c r="BQ291" s="6">
        <v>0</v>
      </c>
      <c r="BR291" s="3">
        <v>0.12860479293309682</v>
      </c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  <c r="CN291" s="3"/>
      <c r="CO291" s="3"/>
      <c r="CP291" s="3"/>
      <c r="CQ291" s="3"/>
      <c r="CR291" s="3"/>
      <c r="CS291" s="3"/>
      <c r="CT291" s="3"/>
      <c r="CU291" s="3"/>
      <c r="CV291" s="3"/>
      <c r="CW291" s="3"/>
      <c r="CX291" s="3"/>
      <c r="CY291" s="3"/>
      <c r="CZ291" s="3"/>
      <c r="DA291" s="3"/>
      <c r="DB291" s="3"/>
      <c r="DC291" s="3"/>
      <c r="DD291" s="3"/>
      <c r="DE291" s="3"/>
      <c r="DF291" s="3"/>
      <c r="DG291" s="3"/>
      <c r="DH291" s="3"/>
      <c r="DI291" s="3"/>
      <c r="DJ291" s="3"/>
      <c r="DK291" s="3"/>
      <c r="DL291" s="3"/>
      <c r="DM291" s="3"/>
      <c r="DN291" s="3"/>
      <c r="DO291" s="3"/>
      <c r="DP291" s="3"/>
      <c r="DQ291" s="3"/>
      <c r="DR291" s="3"/>
      <c r="DS291" s="3"/>
      <c r="DT291" s="3"/>
      <c r="DU291" s="3"/>
      <c r="DV291" s="3"/>
      <c r="DW291" s="3"/>
      <c r="DX291" s="3"/>
      <c r="DY291" s="3"/>
      <c r="DZ291" s="3"/>
      <c r="EA291" s="3"/>
      <c r="EB291" s="3"/>
      <c r="EC291" s="3"/>
      <c r="ED291" s="3"/>
      <c r="EE291" s="3"/>
      <c r="EF291" s="3"/>
      <c r="EG291" s="3"/>
      <c r="EH291" s="3"/>
      <c r="EI291" s="3"/>
      <c r="EJ291" s="3"/>
      <c r="EK291" s="3"/>
      <c r="EL291" s="3"/>
      <c r="EM291" s="3"/>
      <c r="EN291" s="3"/>
      <c r="EO291" s="3"/>
      <c r="EP291" s="3"/>
      <c r="EQ291" s="3"/>
      <c r="ER291" s="3"/>
      <c r="ES291" s="3"/>
      <c r="ET291" s="3"/>
    </row>
    <row r="292" spans="1:150" s="3" customFormat="1" ht="14.1" customHeight="1">
      <c r="A292" s="173" t="s">
        <v>301</v>
      </c>
      <c r="B292" s="8">
        <v>1.4691469057040889E-3</v>
      </c>
      <c r="C292" s="26">
        <v>70.736643648689082</v>
      </c>
      <c r="D292" s="10">
        <v>5.5797941644314328E-2</v>
      </c>
      <c r="E292" s="11">
        <v>7.0848147901920582</v>
      </c>
      <c r="F292" s="12">
        <v>0.23056258200570892</v>
      </c>
      <c r="G292" s="11">
        <v>6.4604531381962742</v>
      </c>
      <c r="H292" s="13">
        <v>3.4786307816356038E-3</v>
      </c>
      <c r="I292" s="11">
        <v>2.36552195898282</v>
      </c>
      <c r="J292" s="15">
        <v>1.2047239306266355</v>
      </c>
      <c r="K292" s="16">
        <v>189.54997709999299</v>
      </c>
      <c r="L292" s="16">
        <v>94.722369389905552</v>
      </c>
      <c r="M292" s="14">
        <v>6.4469702656428101E-4</v>
      </c>
      <c r="N292" s="17">
        <v>0.2809985499300296</v>
      </c>
      <c r="O292" s="18">
        <v>5.9066639509490607E-2</v>
      </c>
      <c r="P292" s="12">
        <v>0.51621323872888003</v>
      </c>
      <c r="Q292" s="19">
        <v>0.40667517590495</v>
      </c>
      <c r="R292" s="136">
        <f t="shared" si="60"/>
        <v>0.12600480630389985</v>
      </c>
      <c r="S292" s="20">
        <v>10.942358839707531</v>
      </c>
      <c r="T292" s="21">
        <v>0.25182822091392731</v>
      </c>
      <c r="U292" s="244"/>
      <c r="V292" s="245"/>
      <c r="W292" s="256"/>
      <c r="X292" s="258"/>
      <c r="Y292" s="20">
        <v>10.860665926896399</v>
      </c>
      <c r="Z292" s="21">
        <v>0.16642694790142573</v>
      </c>
      <c r="AA292" s="20">
        <v>-811.10455088779099</v>
      </c>
      <c r="AB292" s="21">
        <v>1392.7333879098451</v>
      </c>
      <c r="AC292" s="20">
        <v>11.886940019840509</v>
      </c>
      <c r="AD292" s="21">
        <v>2.8515921132988802</v>
      </c>
      <c r="AE292" s="20">
        <v>14.062522161122253</v>
      </c>
      <c r="AF292" s="21">
        <v>1.1679819007938401</v>
      </c>
      <c r="AG292" s="20" t="e">
        <v>#NUM!</v>
      </c>
      <c r="AH292" s="21" t="e">
        <v>#NUM!</v>
      </c>
      <c r="AI292" s="23">
        <v>101.43693905644456</v>
      </c>
      <c r="AJ292" s="24">
        <v>6.9598536941994915E-4</v>
      </c>
      <c r="AK292" s="11">
        <v>8.308525613704882</v>
      </c>
      <c r="AL292" s="25">
        <v>572.46508047500686</v>
      </c>
      <c r="AM292" s="11">
        <v>1.1481828307298765</v>
      </c>
      <c r="AN292" s="10">
        <v>5.5797941644314328E-2</v>
      </c>
      <c r="AO292" s="11">
        <v>7.0848147901920582</v>
      </c>
      <c r="AP292" s="25">
        <v>588.62487009157428</v>
      </c>
      <c r="AQ292" s="11">
        <v>2.3033608739229057</v>
      </c>
      <c r="AR292" s="12">
        <v>3.3763179301999638E-2</v>
      </c>
      <c r="AS292" s="11">
        <v>48.970717057888201</v>
      </c>
      <c r="AT292" s="123">
        <f t="shared" si="59"/>
        <v>1.6534071005729716E-2</v>
      </c>
      <c r="AU292" s="10">
        <v>7.9087163976531861E-3</v>
      </c>
      <c r="AV292" s="11">
        <v>49.024856965413591</v>
      </c>
      <c r="AW292" s="13">
        <v>1.6988748705851092E-3</v>
      </c>
      <c r="AX292" s="11">
        <v>2.3033608739229057</v>
      </c>
      <c r="AY292" s="124">
        <f t="shared" si="61"/>
        <v>3.9131219065965802E-5</v>
      </c>
      <c r="AZ292" s="17">
        <v>4.6983530733152312E-2</v>
      </c>
      <c r="BA292" s="224">
        <v>10.86</v>
      </c>
      <c r="BB292" s="217">
        <v>0.33</v>
      </c>
      <c r="BC292" s="25">
        <v>593.05621011678227</v>
      </c>
      <c r="BD292" s="11">
        <v>1.5336737469643196</v>
      </c>
      <c r="BE292" s="10">
        <v>2.7720803341031896E-2</v>
      </c>
      <c r="BF292" s="11">
        <v>15.472622993557383</v>
      </c>
      <c r="BG292" s="10">
        <v>6.4448264759066204E-3</v>
      </c>
      <c r="BH292" s="11">
        <v>16.225714167569677</v>
      </c>
      <c r="BI292" s="63">
        <v>1.6861808087349495E-3</v>
      </c>
      <c r="BJ292" s="11">
        <v>1.5336737469643196</v>
      </c>
      <c r="BL292" s="13">
        <f t="shared" si="62"/>
        <v>0</v>
      </c>
      <c r="BM292" s="63">
        <f t="shared" si="63"/>
        <v>0</v>
      </c>
      <c r="BN292" s="12">
        <v>3.3763179301999638E-2</v>
      </c>
      <c r="BO292" s="3">
        <v>1.6534071005729716E-2</v>
      </c>
      <c r="BP292" s="3">
        <v>0.83599999999999997</v>
      </c>
      <c r="BQ292" s="6">
        <v>0</v>
      </c>
      <c r="BR292" s="3">
        <v>0.12600480630389985</v>
      </c>
    </row>
    <row r="293" spans="1:150" s="44" customFormat="1" ht="14.1" customHeight="1">
      <c r="A293" s="174" t="s">
        <v>302</v>
      </c>
      <c r="B293" s="27">
        <v>4.6890824775970077E-3</v>
      </c>
      <c r="C293" s="45">
        <v>31.659825042047846</v>
      </c>
      <c r="D293" s="29">
        <v>4.8024055256347876E-2</v>
      </c>
      <c r="E293" s="30">
        <v>5.7689667793451038</v>
      </c>
      <c r="F293" s="31">
        <v>0.26760140740474919</v>
      </c>
      <c r="G293" s="30">
        <v>4.8377792833075679</v>
      </c>
      <c r="H293" s="32">
        <v>3.5132546924412492E-3</v>
      </c>
      <c r="I293" s="30">
        <v>3.7655854475810506</v>
      </c>
      <c r="J293" s="34">
        <v>0.21771566138541062</v>
      </c>
      <c r="K293" s="35">
        <v>253.858631151407</v>
      </c>
      <c r="L293" s="35">
        <v>169.75424148343612</v>
      </c>
      <c r="M293" s="33">
        <v>1.1651798894308526E-4</v>
      </c>
      <c r="N293" s="36">
        <v>0.41936682859673335</v>
      </c>
      <c r="O293" s="37">
        <v>0.11165112440671864</v>
      </c>
      <c r="P293" s="31">
        <v>0.69076292839459597</v>
      </c>
      <c r="Q293" s="38">
        <v>0.34423547122579201</v>
      </c>
      <c r="R293" s="136">
        <f t="shared" si="60"/>
        <v>0.16861142346639743</v>
      </c>
      <c r="S293" s="39">
        <v>11.325821855744298</v>
      </c>
      <c r="T293" s="40">
        <v>0.42502960238261084</v>
      </c>
      <c r="U293" s="244">
        <v>12.476687192094055</v>
      </c>
      <c r="V293" s="245">
        <v>0.27696402652021002</v>
      </c>
      <c r="W293" s="256">
        <v>12.38539650475443</v>
      </c>
      <c r="X293" s="258">
        <v>0.27643046916927644</v>
      </c>
      <c r="Y293" s="39">
        <v>12.093734546628236</v>
      </c>
      <c r="Z293" s="40">
        <v>0.32074800801036246</v>
      </c>
      <c r="AA293" s="39" t="e">
        <v>#NUM!</v>
      </c>
      <c r="AB293" s="40" t="e">
        <v>#NUM!</v>
      </c>
      <c r="AC293" s="39">
        <v>4.8822931522438768</v>
      </c>
      <c r="AD293" s="40">
        <v>3.2416645817000971</v>
      </c>
      <c r="AE293" s="39">
        <v>14.83227283878297</v>
      </c>
      <c r="AF293" s="40">
        <v>0.88933612535124484</v>
      </c>
      <c r="AG293" s="39" t="e">
        <v>#NUM!</v>
      </c>
      <c r="AH293" s="40" t="e">
        <v>#NUM!</v>
      </c>
      <c r="AI293" s="41" t="e">
        <v>#NUM!</v>
      </c>
      <c r="AJ293" s="42">
        <v>7.3409601538387825E-4</v>
      </c>
      <c r="AK293" s="30">
        <v>5.9981533796392386</v>
      </c>
      <c r="AL293" s="43">
        <v>518.85315817429296</v>
      </c>
      <c r="AM293" s="30">
        <v>2.2055604246411114</v>
      </c>
      <c r="AN293" s="29">
        <v>4.8024055256347876E-2</v>
      </c>
      <c r="AO293" s="30">
        <v>5.7689667793451038</v>
      </c>
      <c r="AP293" s="43">
        <v>568.67863643189094</v>
      </c>
      <c r="AQ293" s="30">
        <v>3.7560460356460816</v>
      </c>
      <c r="AR293" s="31">
        <v>2.7688460761417677E-2</v>
      </c>
      <c r="AS293" s="30">
        <v>27.744717568634623</v>
      </c>
      <c r="AT293" s="123">
        <f t="shared" si="59"/>
        <v>7.6820852373575546E-3</v>
      </c>
      <c r="AU293" s="29">
        <v>6.7132554754261511E-3</v>
      </c>
      <c r="AV293" s="30">
        <v>27.997807678195009</v>
      </c>
      <c r="AW293" s="32">
        <v>1.7584624002659668E-3</v>
      </c>
      <c r="AX293" s="30">
        <v>3.7560460356460816</v>
      </c>
      <c r="AY293" s="124">
        <f t="shared" si="61"/>
        <v>6.604865727351677E-5</v>
      </c>
      <c r="AZ293" s="36">
        <v>0.13415500523533241</v>
      </c>
      <c r="BA293" s="210">
        <v>12.08</v>
      </c>
      <c r="BB293" s="211">
        <v>0.65</v>
      </c>
      <c r="BC293" s="43">
        <v>532.53766904681549</v>
      </c>
      <c r="BD293" s="30">
        <v>2.6546718797583164</v>
      </c>
      <c r="BE293" s="29">
        <v>2.7229698937787893E-2</v>
      </c>
      <c r="BF293" s="30">
        <v>14.305909762149831</v>
      </c>
      <c r="BG293" s="29">
        <v>7.0500757181406852E-3</v>
      </c>
      <c r="BH293" s="30">
        <v>15.059673563678455</v>
      </c>
      <c r="BI293" s="90">
        <v>1.8778014366380713E-3</v>
      </c>
      <c r="BJ293" s="30">
        <v>2.6546718797583164</v>
      </c>
      <c r="BK293" s="3"/>
      <c r="BL293" s="13">
        <f t="shared" si="62"/>
        <v>1.9232666858362002E-3</v>
      </c>
      <c r="BM293" s="63">
        <f t="shared" si="63"/>
        <v>4.2885207889309385E-5</v>
      </c>
      <c r="BN293" s="31">
        <v>2.7688460761417677E-2</v>
      </c>
      <c r="BO293" s="3">
        <v>7.6820852373575546E-3</v>
      </c>
      <c r="BP293" s="3">
        <v>0.83599999999999997</v>
      </c>
      <c r="BQ293" s="6">
        <v>0</v>
      </c>
      <c r="BR293" s="3">
        <v>0.16861142346639743</v>
      </c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  <c r="CH293" s="3"/>
      <c r="CI293" s="3"/>
      <c r="CJ293" s="3"/>
      <c r="CK293" s="3"/>
      <c r="CL293" s="3"/>
      <c r="CM293" s="3"/>
      <c r="CN293" s="3"/>
      <c r="CO293" s="3"/>
      <c r="CP293" s="3"/>
      <c r="CQ293" s="3"/>
      <c r="CR293" s="3"/>
      <c r="CS293" s="3"/>
      <c r="CT293" s="3"/>
      <c r="CU293" s="3"/>
      <c r="CV293" s="3"/>
      <c r="CW293" s="3"/>
      <c r="CX293" s="3"/>
      <c r="CY293" s="3"/>
      <c r="CZ293" s="3"/>
      <c r="DA293" s="3"/>
      <c r="DB293" s="3"/>
      <c r="DC293" s="3"/>
      <c r="DD293" s="3"/>
      <c r="DE293" s="3"/>
      <c r="DF293" s="3"/>
      <c r="DG293" s="3"/>
      <c r="DH293" s="3"/>
      <c r="DI293" s="3"/>
      <c r="DJ293" s="3"/>
      <c r="DK293" s="3"/>
      <c r="DL293" s="3"/>
      <c r="DM293" s="3"/>
      <c r="DN293" s="3"/>
      <c r="DO293" s="3"/>
      <c r="DP293" s="3"/>
      <c r="DQ293" s="3"/>
      <c r="DR293" s="3"/>
      <c r="DS293" s="3"/>
      <c r="DT293" s="3"/>
      <c r="DU293" s="3"/>
      <c r="DV293" s="3"/>
      <c r="DW293" s="3"/>
      <c r="DX293" s="3"/>
      <c r="DY293" s="3"/>
      <c r="DZ293" s="3"/>
      <c r="EA293" s="3"/>
      <c r="EB293" s="3"/>
      <c r="EC293" s="3"/>
      <c r="ED293" s="3"/>
      <c r="EE293" s="3"/>
      <c r="EF293" s="3"/>
      <c r="EG293" s="3"/>
      <c r="EH293" s="3"/>
      <c r="EI293" s="3"/>
      <c r="EJ293" s="3"/>
      <c r="EK293" s="3"/>
      <c r="EL293" s="3"/>
      <c r="EM293" s="3"/>
      <c r="EN293" s="3"/>
      <c r="EO293" s="3"/>
      <c r="EP293" s="3"/>
      <c r="EQ293" s="3"/>
      <c r="ER293" s="3"/>
      <c r="ES293" s="3"/>
      <c r="ET293" s="3"/>
    </row>
    <row r="294" spans="1:150" s="3" customFormat="1" ht="14.1" customHeight="1">
      <c r="A294" s="174" t="s">
        <v>303</v>
      </c>
      <c r="B294" s="8">
        <v>7.0766561862752248E-4</v>
      </c>
      <c r="C294" s="26">
        <v>70.723186537576765</v>
      </c>
      <c r="D294" s="10">
        <v>5.6503072494890748E-2</v>
      </c>
      <c r="E294" s="11">
        <v>4.5230271275262925</v>
      </c>
      <c r="F294" s="12">
        <v>0.2928881890666975</v>
      </c>
      <c r="G294" s="11">
        <v>3.9852922095332257</v>
      </c>
      <c r="H294" s="13">
        <v>3.7513284133070669E-3</v>
      </c>
      <c r="I294" s="11">
        <v>1.4289861707312714</v>
      </c>
      <c r="J294" s="15">
        <v>1.2927565545268882</v>
      </c>
      <c r="K294" s="16">
        <v>316.033533614063</v>
      </c>
      <c r="L294" s="16">
        <v>239.20070646580652</v>
      </c>
      <c r="M294" s="14">
        <v>6.9186292326399814E-4</v>
      </c>
      <c r="N294" s="17">
        <v>0.48794366777855919</v>
      </c>
      <c r="O294" s="18">
        <v>0.13285909456519865</v>
      </c>
      <c r="P294" s="12">
        <v>0.78186111123551605</v>
      </c>
      <c r="Q294" s="19">
        <v>0.69976264884341399</v>
      </c>
      <c r="R294" s="136">
        <f t="shared" si="60"/>
        <v>0.19084798778189763</v>
      </c>
      <c r="S294" s="20">
        <v>11.57288758949681</v>
      </c>
      <c r="T294" s="21">
        <v>0.16299191217359452</v>
      </c>
      <c r="U294" s="244">
        <v>11.665162891484394</v>
      </c>
      <c r="V294" s="245">
        <v>0.12833649364761637</v>
      </c>
      <c r="W294" s="256">
        <v>11.576347466139232</v>
      </c>
      <c r="X294" s="258">
        <v>0.12654339362043776</v>
      </c>
      <c r="Y294" s="20">
        <v>11.446145060358241</v>
      </c>
      <c r="Z294" s="21">
        <v>0.15988301097114166</v>
      </c>
      <c r="AA294" s="20">
        <v>-0.75513625709725485</v>
      </c>
      <c r="AB294" s="21">
        <v>414.90263089741683</v>
      </c>
      <c r="AC294" s="20">
        <v>12.497486219693178</v>
      </c>
      <c r="AD294" s="21">
        <v>1.048198419063068</v>
      </c>
      <c r="AE294" s="20">
        <v>12.526185743801205</v>
      </c>
      <c r="AF294" s="21">
        <v>0.61237229651290703</v>
      </c>
      <c r="AG294" s="20">
        <v>-536.62597169463243</v>
      </c>
      <c r="AH294" s="21">
        <v>294.90581435980971</v>
      </c>
      <c r="AI294" s="23">
        <v>1634.0225328090487</v>
      </c>
      <c r="AJ294" s="24">
        <v>6.1992511387098936E-4</v>
      </c>
      <c r="AK294" s="11">
        <v>4.8902521670481018</v>
      </c>
      <c r="AL294" s="25">
        <v>549.16856306218506</v>
      </c>
      <c r="AM294" s="11">
        <v>1.043559937677744</v>
      </c>
      <c r="AN294" s="10">
        <v>5.6503072494890748E-2</v>
      </c>
      <c r="AO294" s="11">
        <v>4.5230271275262925</v>
      </c>
      <c r="AP294" s="25">
        <v>556.52743706839556</v>
      </c>
      <c r="AQ294" s="11">
        <v>1.4096590831720408</v>
      </c>
      <c r="AR294" s="12">
        <v>4.6051767832839402E-2</v>
      </c>
      <c r="AS294" s="11">
        <v>17.210284700019173</v>
      </c>
      <c r="AT294" s="123">
        <f t="shared" si="59"/>
        <v>7.9256403534235104E-3</v>
      </c>
      <c r="AU294" s="10">
        <v>1.1409352577906321E-2</v>
      </c>
      <c r="AV294" s="11">
        <v>17.267919335764905</v>
      </c>
      <c r="AW294" s="13">
        <v>1.7968566029155236E-3</v>
      </c>
      <c r="AX294" s="11">
        <v>1.4096590831720408</v>
      </c>
      <c r="AY294" s="124">
        <f t="shared" si="61"/>
        <v>2.5329552314575247E-5</v>
      </c>
      <c r="AZ294" s="17">
        <v>8.1634564985046482E-2</v>
      </c>
      <c r="BA294" s="208">
        <v>11.44</v>
      </c>
      <c r="BB294" s="209">
        <v>0.32</v>
      </c>
      <c r="BC294" s="25">
        <v>562.69536767616478</v>
      </c>
      <c r="BD294" s="11">
        <v>1.3980689125537065</v>
      </c>
      <c r="BE294" s="10">
        <v>3.7291878498984084E-2</v>
      </c>
      <c r="BF294" s="11">
        <v>10.99305493028112</v>
      </c>
      <c r="BG294" s="10">
        <v>9.1378115101154889E-3</v>
      </c>
      <c r="BH294" s="11">
        <v>11.682663224464482</v>
      </c>
      <c r="BI294" s="63">
        <v>1.7771605338245955E-3</v>
      </c>
      <c r="BJ294" s="11">
        <v>1.3980689125537065</v>
      </c>
      <c r="BL294" s="13">
        <f t="shared" si="62"/>
        <v>1.797520636242167E-3</v>
      </c>
      <c r="BM294" s="63">
        <f t="shared" si="63"/>
        <v>1.9631615371329403E-5</v>
      </c>
      <c r="BN294" s="12">
        <v>4.6051767832839402E-2</v>
      </c>
      <c r="BO294" s="3">
        <v>7.9256403534235104E-3</v>
      </c>
      <c r="BP294" s="3">
        <v>0.83599999999999997</v>
      </c>
      <c r="BQ294" s="6">
        <v>0</v>
      </c>
      <c r="BR294" s="3">
        <v>0.19084798778189763</v>
      </c>
    </row>
    <row r="295" spans="1:150" s="44" customFormat="1" ht="14.1" customHeight="1">
      <c r="A295" s="174" t="s">
        <v>304</v>
      </c>
      <c r="B295" s="27">
        <v>6.3453962070552804E-4</v>
      </c>
      <c r="C295" s="45">
        <v>100.01586260752507</v>
      </c>
      <c r="D295" s="29">
        <v>5.0078195422501554E-2</v>
      </c>
      <c r="E295" s="30">
        <v>6.8772319320578683</v>
      </c>
      <c r="F295" s="31">
        <v>0.28745739769594875</v>
      </c>
      <c r="G295" s="30">
        <v>5.4342056688984322</v>
      </c>
      <c r="H295" s="32">
        <v>2.690655038719781E-3</v>
      </c>
      <c r="I295" s="30">
        <v>1.9236208631385816</v>
      </c>
      <c r="J295" s="34">
        <v>0.4787798285516317</v>
      </c>
      <c r="K295" s="35">
        <v>244.51020933632401</v>
      </c>
      <c r="L295" s="35">
        <v>173.84401371165342</v>
      </c>
      <c r="M295" s="33">
        <v>2.5623541464293387E-4</v>
      </c>
      <c r="N295" s="36">
        <v>0.38919104627452844</v>
      </c>
      <c r="O295" s="37">
        <v>0.10959960712233088</v>
      </c>
      <c r="P295" s="31">
        <v>0.73445140246526197</v>
      </c>
      <c r="Q295" s="38">
        <v>0.354827808442152</v>
      </c>
      <c r="R295" s="136">
        <f t="shared" si="60"/>
        <v>0.17927553918443404</v>
      </c>
      <c r="S295" s="39">
        <v>11.849390611707362</v>
      </c>
      <c r="T295" s="40">
        <v>0.33591488494863508</v>
      </c>
      <c r="U295" s="244">
        <v>12.024175832253448</v>
      </c>
      <c r="V295" s="245">
        <v>0.31139624342033495</v>
      </c>
      <c r="W295" s="256">
        <v>11.934076667834962</v>
      </c>
      <c r="X295" s="258">
        <v>0.31107211473389434</v>
      </c>
      <c r="Y295" s="39">
        <v>11.64247983006419</v>
      </c>
      <c r="Z295" s="40">
        <v>0.3653745762761153</v>
      </c>
      <c r="AA295" s="39">
        <v>-311.11757378718585</v>
      </c>
      <c r="AB295" s="40">
        <v>640.7572784999744</v>
      </c>
      <c r="AC295" s="39">
        <v>13.46963041483022</v>
      </c>
      <c r="AD295" s="40">
        <v>1.4937887244569625</v>
      </c>
      <c r="AE295" s="39">
        <v>14.217430115280804</v>
      </c>
      <c r="AF295" s="40">
        <v>0.97260888916447441</v>
      </c>
      <c r="AG295" s="39" t="e">
        <v>#NUM!</v>
      </c>
      <c r="AH295" s="40" t="e">
        <v>#NUM!</v>
      </c>
      <c r="AI295" s="41">
        <v>103.90488741581827</v>
      </c>
      <c r="AJ295" s="42">
        <v>7.036548039227597E-4</v>
      </c>
      <c r="AK295" s="30">
        <v>6.843367553073171</v>
      </c>
      <c r="AL295" s="43">
        <v>537.08498719036254</v>
      </c>
      <c r="AM295" s="30">
        <v>2.5712101644997283</v>
      </c>
      <c r="AN295" s="29">
        <v>5.0078195422501554E-2</v>
      </c>
      <c r="AO295" s="30">
        <v>6.8772319320578683</v>
      </c>
      <c r="AP295" s="43">
        <v>543.52932677471483</v>
      </c>
      <c r="AQ295" s="30">
        <v>2.837476789224568</v>
      </c>
      <c r="AR295" s="31">
        <v>4.0642735001709632E-2</v>
      </c>
      <c r="AS295" s="30">
        <v>25.013804528207945</v>
      </c>
      <c r="AT295" s="123">
        <f t="shared" si="59"/>
        <v>1.01662942882452E-2</v>
      </c>
      <c r="AU295" s="29">
        <v>1.0310060609403746E-2</v>
      </c>
      <c r="AV295" s="30">
        <v>25.174226731019651</v>
      </c>
      <c r="AW295" s="32">
        <v>1.8398271275148429E-3</v>
      </c>
      <c r="AX295" s="30">
        <v>2.837476789224568</v>
      </c>
      <c r="AY295" s="124">
        <f t="shared" si="61"/>
        <v>5.2204667705090759E-5</v>
      </c>
      <c r="AZ295" s="36">
        <v>0.11271356294444718</v>
      </c>
      <c r="BA295" s="210">
        <v>11.65</v>
      </c>
      <c r="BB295" s="211">
        <v>0.72</v>
      </c>
      <c r="BC295" s="43">
        <v>553.19784001653329</v>
      </c>
      <c r="BD295" s="30">
        <v>3.1411230375343924</v>
      </c>
      <c r="BE295" s="29">
        <v>2.6486610417184132E-2</v>
      </c>
      <c r="BF295" s="30">
        <v>19.355766441511989</v>
      </c>
      <c r="BG295" s="29">
        <v>6.6015692400610291E-3</v>
      </c>
      <c r="BH295" s="30">
        <v>20.293121987207812</v>
      </c>
      <c r="BI295" s="90">
        <v>1.8076715555688239E-3</v>
      </c>
      <c r="BJ295" s="30">
        <v>3.1411230375343924</v>
      </c>
      <c r="BK295" s="3"/>
      <c r="BL295" s="13">
        <f t="shared" si="62"/>
        <v>1.8531185753416501E-3</v>
      </c>
      <c r="BM295" s="63">
        <f t="shared" si="63"/>
        <v>4.8259615504919751E-5</v>
      </c>
      <c r="BN295" s="31">
        <v>4.0642735001709632E-2</v>
      </c>
      <c r="BO295" s="3">
        <v>1.01662942882452E-2</v>
      </c>
      <c r="BP295" s="3">
        <v>0.83599999999999997</v>
      </c>
      <c r="BQ295" s="6">
        <v>0</v>
      </c>
      <c r="BR295" s="3">
        <v>0.17927553918443404</v>
      </c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  <c r="CH295" s="3"/>
      <c r="CI295" s="3"/>
      <c r="CJ295" s="3"/>
      <c r="CK295" s="3"/>
      <c r="CL295" s="3"/>
      <c r="CM295" s="3"/>
      <c r="CN295" s="3"/>
      <c r="CO295" s="3"/>
      <c r="CP295" s="3"/>
      <c r="CQ295" s="3"/>
      <c r="CR295" s="3"/>
      <c r="CS295" s="3"/>
      <c r="CT295" s="3"/>
      <c r="CU295" s="3"/>
      <c r="CV295" s="3"/>
      <c r="CW295" s="3"/>
      <c r="CX295" s="3"/>
      <c r="CY295" s="3"/>
      <c r="CZ295" s="3"/>
      <c r="DA295" s="3"/>
      <c r="DB295" s="3"/>
      <c r="DC295" s="3"/>
      <c r="DD295" s="3"/>
      <c r="DE295" s="3"/>
      <c r="DF295" s="3"/>
      <c r="DG295" s="3"/>
      <c r="DH295" s="3"/>
      <c r="DI295" s="3"/>
      <c r="DJ295" s="3"/>
      <c r="DK295" s="3"/>
      <c r="DL295" s="3"/>
      <c r="DM295" s="3"/>
      <c r="DN295" s="3"/>
      <c r="DO295" s="3"/>
      <c r="DP295" s="3"/>
      <c r="DQ295" s="3"/>
      <c r="DR295" s="3"/>
      <c r="DS295" s="3"/>
      <c r="DT295" s="3"/>
      <c r="DU295" s="3"/>
      <c r="DV295" s="3"/>
      <c r="DW295" s="3"/>
      <c r="DX295" s="3"/>
      <c r="DY295" s="3"/>
      <c r="DZ295" s="3"/>
      <c r="EA295" s="3"/>
      <c r="EB295" s="3"/>
      <c r="EC295" s="3"/>
      <c r="ED295" s="3"/>
      <c r="EE295" s="3"/>
      <c r="EF295" s="3"/>
      <c r="EG295" s="3"/>
      <c r="EH295" s="3"/>
      <c r="EI295" s="3"/>
      <c r="EJ295" s="3"/>
      <c r="EK295" s="3"/>
      <c r="EL295" s="3"/>
      <c r="EM295" s="3"/>
      <c r="EN295" s="3"/>
      <c r="EO295" s="3"/>
      <c r="EP295" s="3"/>
      <c r="EQ295" s="3"/>
      <c r="ER295" s="3"/>
      <c r="ES295" s="3"/>
      <c r="ET295" s="3"/>
    </row>
    <row r="296" spans="1:150" s="3" customFormat="1" ht="14.1" customHeight="1">
      <c r="A296" s="173" t="s">
        <v>305</v>
      </c>
      <c r="B296" s="8">
        <v>9.8607689290594039E-4</v>
      </c>
      <c r="C296" s="26">
        <v>57.749257068754211</v>
      </c>
      <c r="D296" s="10">
        <v>6.4984936726878773E-2</v>
      </c>
      <c r="E296" s="11">
        <v>4.1253170481359573</v>
      </c>
      <c r="F296" s="12">
        <v>0.16645211324188522</v>
      </c>
      <c r="G296" s="11">
        <v>4.9249412430990205</v>
      </c>
      <c r="H296" s="13">
        <v>4.3911894210800651E-3</v>
      </c>
      <c r="I296" s="11">
        <v>2.9178490059835198</v>
      </c>
      <c r="J296" s="15">
        <v>2.3627552997455319</v>
      </c>
      <c r="K296" s="16">
        <v>303.61474007919298</v>
      </c>
      <c r="L296" s="16">
        <v>110.43645319175283</v>
      </c>
      <c r="M296" s="14">
        <v>1.2646118369461093E-3</v>
      </c>
      <c r="N296" s="17">
        <v>0.5240460713615479</v>
      </c>
      <c r="O296" s="18">
        <v>6.3751061041366172E-2</v>
      </c>
      <c r="P296" s="12">
        <v>0.375742153089552</v>
      </c>
      <c r="Q296" s="19">
        <v>0.35900462912230502</v>
      </c>
      <c r="R296" s="136">
        <f t="shared" si="60"/>
        <v>9.1716588549418207E-2</v>
      </c>
      <c r="S296" s="20">
        <v>13.008943094705215</v>
      </c>
      <c r="T296" s="21">
        <v>0.26984415437834891</v>
      </c>
      <c r="U296" s="244"/>
      <c r="V296" s="245"/>
      <c r="W296" s="256"/>
      <c r="X296" s="258"/>
      <c r="Y296" s="20">
        <v>12.935220869340426</v>
      </c>
      <c r="Z296" s="21">
        <v>0.25588798639505711</v>
      </c>
      <c r="AA296" s="20">
        <v>217.20960001813145</v>
      </c>
      <c r="AB296" s="21">
        <v>410.0960508654457</v>
      </c>
      <c r="AC296" s="20">
        <v>14.207956692437623</v>
      </c>
      <c r="AD296" s="21">
        <v>2.5433804150901675</v>
      </c>
      <c r="AE296" s="20">
        <v>13.018462448988359</v>
      </c>
      <c r="AF296" s="21">
        <v>1.0640137470334208</v>
      </c>
      <c r="AG296" s="20">
        <v>-2.438695556944849</v>
      </c>
      <c r="AH296" s="21">
        <v>142.87230032416463</v>
      </c>
      <c r="AI296" s="23">
        <v>94.105268401732971</v>
      </c>
      <c r="AJ296" s="24">
        <v>6.4429589915682151E-4</v>
      </c>
      <c r="AK296" s="11">
        <v>8.1757461563496463</v>
      </c>
      <c r="AL296" s="25">
        <v>485.91696460664991</v>
      </c>
      <c r="AM296" s="11">
        <v>1.7710255454467165</v>
      </c>
      <c r="AN296" s="10">
        <v>6.4984936726878773E-2</v>
      </c>
      <c r="AO296" s="11">
        <v>4.1253170481359573</v>
      </c>
      <c r="AP296" s="25">
        <v>495.0372871466393</v>
      </c>
      <c r="AQ296" s="11">
        <v>2.0763909750269622</v>
      </c>
      <c r="AR296" s="12">
        <v>5.0503882424274678E-2</v>
      </c>
      <c r="AS296" s="11">
        <v>17.714921552353871</v>
      </c>
      <c r="AT296" s="123">
        <f t="shared" si="59"/>
        <v>8.9467231523532934E-3</v>
      </c>
      <c r="AU296" s="10">
        <v>1.406656728586241E-2</v>
      </c>
      <c r="AV296" s="11">
        <v>17.836194804027709</v>
      </c>
      <c r="AW296" s="13">
        <v>2.0200498547572666E-3</v>
      </c>
      <c r="AX296" s="11">
        <v>2.0763909750269622</v>
      </c>
      <c r="AY296" s="124">
        <f t="shared" si="61"/>
        <v>4.1944132875225143E-5</v>
      </c>
      <c r="AZ296" s="17">
        <v>0.11641445935307225</v>
      </c>
      <c r="BA296" s="224">
        <v>12.93</v>
      </c>
      <c r="BB296" s="217">
        <v>0.52</v>
      </c>
      <c r="BC296" s="25">
        <v>497.8615208573184</v>
      </c>
      <c r="BD296" s="11">
        <v>1.9802120443391795</v>
      </c>
      <c r="BE296" s="10">
        <v>4.6019624159474672E-2</v>
      </c>
      <c r="BF296" s="11">
        <v>5.9244896327066261</v>
      </c>
      <c r="BG296" s="10">
        <v>1.2744880882101408E-2</v>
      </c>
      <c r="BH296" s="11">
        <v>6.335901951119383</v>
      </c>
      <c r="BI296" s="63">
        <v>2.0085906584585977E-3</v>
      </c>
      <c r="BJ296" s="11">
        <v>1.9802120443391795</v>
      </c>
      <c r="BL296" s="13">
        <f t="shared" si="62"/>
        <v>0</v>
      </c>
      <c r="BM296" s="63">
        <f t="shared" si="63"/>
        <v>0</v>
      </c>
      <c r="BN296" s="12">
        <v>5.0503882424274678E-2</v>
      </c>
      <c r="BO296" s="3">
        <v>8.9467231523532934E-3</v>
      </c>
      <c r="BP296" s="3">
        <v>0.83699999999999997</v>
      </c>
      <c r="BQ296" s="6">
        <v>0</v>
      </c>
      <c r="BR296" s="3">
        <v>9.1716588549418207E-2</v>
      </c>
    </row>
    <row r="297" spans="1:150" s="44" customFormat="1" ht="14.1" customHeight="1">
      <c r="A297" s="173" t="s">
        <v>306</v>
      </c>
      <c r="B297" s="98">
        <v>1.9929221465152412E-3</v>
      </c>
      <c r="C297" s="74">
        <v>37.815273800991854</v>
      </c>
      <c r="D297" s="75">
        <v>6.1221623339646064E-2</v>
      </c>
      <c r="E297" s="76">
        <v>3.9961842708321584</v>
      </c>
      <c r="F297" s="77">
        <v>0.11329430606976064</v>
      </c>
      <c r="G297" s="76">
        <v>5.791292827891624</v>
      </c>
      <c r="H297" s="78">
        <v>4.7160865868246162E-3</v>
      </c>
      <c r="I297" s="76">
        <v>6.343713242448362</v>
      </c>
      <c r="J297" s="80">
        <v>1.8780032771558068</v>
      </c>
      <c r="K297" s="81">
        <v>334.50787018479502</v>
      </c>
      <c r="L297" s="81">
        <v>73.534951379429558</v>
      </c>
      <c r="M297" s="79">
        <v>1.0054036433035745E-3</v>
      </c>
      <c r="N297" s="82">
        <v>0.72751812600955268</v>
      </c>
      <c r="O297" s="83">
        <v>5.5765462031380893E-2</v>
      </c>
      <c r="P297" s="77">
        <v>0.227084656432707</v>
      </c>
      <c r="Q297" s="93">
        <v>2.6561067731708299</v>
      </c>
      <c r="R297" s="137">
        <f t="shared" si="60"/>
        <v>5.543011298751116E-2</v>
      </c>
      <c r="S297" s="84">
        <v>15.994902699996418</v>
      </c>
      <c r="T297" s="85">
        <v>0.45345389454220031</v>
      </c>
      <c r="U297" s="246"/>
      <c r="V297" s="247"/>
      <c r="W297" s="259"/>
      <c r="X297" s="260"/>
      <c r="Y297" s="84">
        <v>16.271968564497286</v>
      </c>
      <c r="Z297" s="85">
        <v>0.42322624043708684</v>
      </c>
      <c r="AA297" s="84">
        <v>-1037.7928929638433</v>
      </c>
      <c r="AB297" s="85">
        <v>1153.1040057183502</v>
      </c>
      <c r="AC297" s="84">
        <v>8.35226170357803</v>
      </c>
      <c r="AD297" s="85">
        <v>6.7020484420173254</v>
      </c>
      <c r="AE297" s="84">
        <v>17.100639870161483</v>
      </c>
      <c r="AF297" s="85">
        <v>1.9372690554770124</v>
      </c>
      <c r="AG297" s="84">
        <v>-58.422292232861601</v>
      </c>
      <c r="AH297" s="85">
        <v>143.19352165799901</v>
      </c>
      <c r="AI297" s="86">
        <v>101.67070181629056</v>
      </c>
      <c r="AJ297" s="87">
        <v>8.4641216235170624E-4</v>
      </c>
      <c r="AK297" s="76">
        <v>11.33342788937059</v>
      </c>
      <c r="AL297" s="88">
        <v>387.54493302673364</v>
      </c>
      <c r="AM297" s="76">
        <v>2.4329562255637143</v>
      </c>
      <c r="AN297" s="75">
        <v>6.1221623339646064E-2</v>
      </c>
      <c r="AO297" s="76">
        <v>3.9961842708321584</v>
      </c>
      <c r="AP297" s="88">
        <v>402.52949072252426</v>
      </c>
      <c r="AQ297" s="76">
        <v>2.8385085717659035</v>
      </c>
      <c r="AR297" s="77">
        <v>3.1237266582549651E-2</v>
      </c>
      <c r="AS297" s="76">
        <v>38.56966459186561</v>
      </c>
      <c r="AT297" s="123">
        <f t="shared" si="59"/>
        <v>1.2048108948556322E-2</v>
      </c>
      <c r="AU297" s="75">
        <v>1.0699823033266616E-2</v>
      </c>
      <c r="AV297" s="76">
        <v>38.673972612611188</v>
      </c>
      <c r="AW297" s="78">
        <v>2.4842900285517969E-3</v>
      </c>
      <c r="AX297" s="76">
        <v>2.8385085717659035</v>
      </c>
      <c r="AY297" s="124">
        <f t="shared" si="61"/>
        <v>7.0516785407968372E-5</v>
      </c>
      <c r="AZ297" s="82">
        <v>7.3395836528060601E-2</v>
      </c>
      <c r="BA297" s="229">
        <v>16.260000000000002</v>
      </c>
      <c r="BB297" s="230">
        <v>0.84</v>
      </c>
      <c r="BC297" s="88">
        <v>395.66703900041267</v>
      </c>
      <c r="BD297" s="76">
        <v>2.6042369428778351</v>
      </c>
      <c r="BE297" s="75">
        <v>4.4969150088323466E-2</v>
      </c>
      <c r="BF297" s="76">
        <v>5.8746257722390354</v>
      </c>
      <c r="BG297" s="75">
        <v>1.5670616460350572E-2</v>
      </c>
      <c r="BH297" s="76">
        <v>6.3312802940103028</v>
      </c>
      <c r="BI297" s="89">
        <v>2.5273775711172064E-3</v>
      </c>
      <c r="BJ297" s="76">
        <v>2.6042369428778351</v>
      </c>
      <c r="BK297" s="3"/>
      <c r="BL297" s="13">
        <f t="shared" si="62"/>
        <v>0</v>
      </c>
      <c r="BM297" s="63">
        <f t="shared" si="63"/>
        <v>0</v>
      </c>
      <c r="BN297" s="77">
        <v>3.1237266582549651E-2</v>
      </c>
      <c r="BO297" s="3">
        <v>1.2048108948556322E-2</v>
      </c>
      <c r="BP297" s="3">
        <v>0.83699999999999997</v>
      </c>
      <c r="BQ297" s="6">
        <v>0</v>
      </c>
      <c r="BR297" s="3">
        <v>5.543011298751116E-2</v>
      </c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  <c r="CH297" s="3"/>
      <c r="CI297" s="3"/>
      <c r="CJ297" s="3"/>
      <c r="CK297" s="3"/>
      <c r="CL297" s="3"/>
      <c r="CM297" s="3"/>
      <c r="CN297" s="3"/>
      <c r="CO297" s="3"/>
      <c r="CP297" s="3"/>
      <c r="CQ297" s="3"/>
      <c r="CR297" s="3"/>
      <c r="CS297" s="3"/>
      <c r="CT297" s="3"/>
      <c r="CU297" s="3"/>
      <c r="CV297" s="3"/>
      <c r="CW297" s="3"/>
      <c r="CX297" s="3"/>
      <c r="CY297" s="3"/>
      <c r="CZ297" s="3"/>
      <c r="DA297" s="3"/>
      <c r="DB297" s="3"/>
      <c r="DC297" s="3"/>
      <c r="DD297" s="3"/>
      <c r="DE297" s="3"/>
      <c r="DF297" s="3"/>
      <c r="DG297" s="3"/>
      <c r="DH297" s="3"/>
      <c r="DI297" s="3"/>
      <c r="DJ297" s="3"/>
      <c r="DK297" s="3"/>
      <c r="DL297" s="3"/>
      <c r="DM297" s="3"/>
      <c r="DN297" s="3"/>
      <c r="DO297" s="3"/>
      <c r="DP297" s="3"/>
      <c r="DQ297" s="3"/>
      <c r="DR297" s="3"/>
      <c r="DS297" s="3"/>
      <c r="DT297" s="3"/>
      <c r="DU297" s="3"/>
      <c r="DV297" s="3"/>
      <c r="DW297" s="3"/>
      <c r="DX297" s="3"/>
      <c r="DY297" s="3"/>
      <c r="DZ297" s="3"/>
      <c r="EA297" s="3"/>
      <c r="EB297" s="3"/>
      <c r="EC297" s="3"/>
      <c r="ED297" s="3"/>
      <c r="EE297" s="3"/>
      <c r="EF297" s="3"/>
      <c r="EG297" s="3"/>
      <c r="EH297" s="3"/>
      <c r="EI297" s="3"/>
      <c r="EJ297" s="3"/>
      <c r="EK297" s="3"/>
      <c r="EL297" s="3"/>
      <c r="EM297" s="3"/>
      <c r="EN297" s="3"/>
      <c r="EO297" s="3"/>
      <c r="EP297" s="3"/>
      <c r="EQ297" s="3"/>
      <c r="ER297" s="3"/>
      <c r="ES297" s="3"/>
      <c r="ET297" s="3"/>
    </row>
    <row r="298" spans="1:150" s="3" customFormat="1" ht="14.1" customHeight="1">
      <c r="A298" s="180"/>
      <c r="Q298" s="148" t="s">
        <v>395</v>
      </c>
      <c r="R298" s="242">
        <f>MEDIAN(R278:R297)</f>
        <v>0.12495476577321855</v>
      </c>
      <c r="T298" s="5"/>
      <c r="U298" s="242">
        <f>MEDIAN(U278:U297)</f>
        <v>11.890899130560332</v>
      </c>
      <c r="V298" s="243"/>
      <c r="W298" s="149">
        <f>MEDIAN(W278:W297)</f>
        <v>12.005491463869065</v>
      </c>
      <c r="X298" s="163"/>
      <c r="Y298" s="150"/>
      <c r="Z298" s="150"/>
      <c r="AA298" s="150"/>
      <c r="AB298" s="150"/>
      <c r="AC298" s="150"/>
      <c r="AD298" s="150"/>
      <c r="AE298" s="150"/>
      <c r="AF298" s="150"/>
      <c r="AG298" s="150"/>
      <c r="AH298" s="150"/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1"/>
      <c r="AU298" s="150"/>
      <c r="AV298" s="150"/>
      <c r="AW298" s="150"/>
      <c r="AX298" s="150"/>
      <c r="AY298" s="150"/>
      <c r="AZ298" s="150"/>
      <c r="BA298" s="165"/>
      <c r="BB298" s="200"/>
      <c r="BQ298" s="6"/>
    </row>
    <row r="299" spans="1:150" s="3" customFormat="1" ht="14.1" customHeight="1">
      <c r="A299" s="180"/>
      <c r="P299" s="148"/>
      <c r="R299" s="242"/>
      <c r="T299" s="5"/>
      <c r="U299" s="242"/>
      <c r="V299" s="243"/>
      <c r="W299" s="149"/>
      <c r="X299" s="163"/>
      <c r="Y299" s="150"/>
      <c r="Z299" s="150"/>
      <c r="AA299" s="150"/>
      <c r="AB299" s="150"/>
      <c r="AC299" s="150"/>
      <c r="AD299" s="150"/>
      <c r="AE299" s="150"/>
      <c r="AF299" s="150"/>
      <c r="AG299" s="150"/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1"/>
      <c r="AU299" s="150"/>
      <c r="AV299" s="150"/>
      <c r="AW299" s="150"/>
      <c r="AX299" s="150"/>
      <c r="AY299" s="150"/>
      <c r="AZ299" s="150"/>
      <c r="BA299" s="165"/>
      <c r="BB299" s="200"/>
      <c r="BQ299" s="6"/>
    </row>
    <row r="300" spans="1:150" s="3" customFormat="1" ht="14.1" customHeight="1">
      <c r="A300" s="169" t="s">
        <v>368</v>
      </c>
      <c r="P300" s="144" t="s">
        <v>396</v>
      </c>
      <c r="Q300" s="145"/>
      <c r="R300" s="146">
        <v>3.3870967741935485</v>
      </c>
      <c r="T300" s="4"/>
      <c r="U300" s="185"/>
      <c r="V300" s="185"/>
      <c r="W300" s="164"/>
      <c r="X300" s="131"/>
      <c r="Y300" s="5"/>
      <c r="Z300" s="4"/>
      <c r="AA300" s="5"/>
      <c r="AB300" s="4"/>
      <c r="AC300" s="5"/>
      <c r="AD300" s="4"/>
      <c r="AE300" s="5"/>
      <c r="AF300" s="4"/>
      <c r="AG300" s="5"/>
      <c r="AH300" s="4"/>
      <c r="AI300" s="5"/>
      <c r="AT300" s="123"/>
      <c r="BA300" s="202"/>
      <c r="BB300" s="203"/>
      <c r="BK300" s="6"/>
      <c r="BP300" s="6"/>
      <c r="BQ300" s="6"/>
    </row>
    <row r="301" spans="1:150" s="6" customFormat="1" ht="57.95" customHeight="1">
      <c r="A301" s="170" t="s">
        <v>0</v>
      </c>
      <c r="B301" s="7" t="s">
        <v>1</v>
      </c>
      <c r="C301" s="112" t="s">
        <v>2</v>
      </c>
      <c r="D301" s="111" t="s">
        <v>3</v>
      </c>
      <c r="E301" s="112" t="s">
        <v>2</v>
      </c>
      <c r="F301" s="111" t="s">
        <v>4</v>
      </c>
      <c r="G301" s="112" t="s">
        <v>2</v>
      </c>
      <c r="H301" s="111" t="s">
        <v>5</v>
      </c>
      <c r="I301" s="112" t="s">
        <v>2</v>
      </c>
      <c r="J301" s="115" t="s">
        <v>374</v>
      </c>
      <c r="K301" s="112" t="s">
        <v>7</v>
      </c>
      <c r="L301" s="112" t="s">
        <v>8</v>
      </c>
      <c r="M301" s="112" t="s">
        <v>6</v>
      </c>
      <c r="N301" s="112" t="s">
        <v>375</v>
      </c>
      <c r="O301" s="112" t="s">
        <v>376</v>
      </c>
      <c r="P301" s="111" t="s">
        <v>9</v>
      </c>
      <c r="Q301" s="112" t="s">
        <v>2</v>
      </c>
      <c r="R301" s="143" t="s">
        <v>397</v>
      </c>
      <c r="S301" s="133" t="s">
        <v>10</v>
      </c>
      <c r="T301" s="193" t="s">
        <v>399</v>
      </c>
      <c r="U301" s="125" t="s">
        <v>398</v>
      </c>
      <c r="V301" s="234" t="s">
        <v>399</v>
      </c>
      <c r="W301" s="128" t="s">
        <v>11</v>
      </c>
      <c r="X301" s="128" t="s">
        <v>399</v>
      </c>
      <c r="Y301" s="275" t="s">
        <v>12</v>
      </c>
      <c r="Z301" s="276"/>
      <c r="AA301" s="275" t="s">
        <v>13</v>
      </c>
      <c r="AB301" s="276"/>
      <c r="AC301" s="275" t="s">
        <v>14</v>
      </c>
      <c r="AD301" s="276"/>
      <c r="AE301" s="275" t="s">
        <v>15</v>
      </c>
      <c r="AF301" s="276"/>
      <c r="AG301" s="275" t="s">
        <v>16</v>
      </c>
      <c r="AH301" s="276"/>
      <c r="AI301" s="112" t="s">
        <v>17</v>
      </c>
      <c r="AJ301" s="111" t="s">
        <v>377</v>
      </c>
      <c r="AK301" s="112" t="s">
        <v>2</v>
      </c>
      <c r="AL301" s="111" t="s">
        <v>18</v>
      </c>
      <c r="AM301" s="112" t="s">
        <v>2</v>
      </c>
      <c r="AN301" s="111" t="s">
        <v>19</v>
      </c>
      <c r="AO301" s="112" t="s">
        <v>2</v>
      </c>
      <c r="AP301" s="111" t="s">
        <v>378</v>
      </c>
      <c r="AQ301" s="112" t="s">
        <v>2</v>
      </c>
      <c r="AR301" s="111" t="s">
        <v>379</v>
      </c>
      <c r="AS301" s="112" t="s">
        <v>2</v>
      </c>
      <c r="AT301" s="123"/>
      <c r="AU301" s="111" t="s">
        <v>380</v>
      </c>
      <c r="AV301" s="112" t="s">
        <v>2</v>
      </c>
      <c r="AW301" s="111" t="s">
        <v>381</v>
      </c>
      <c r="AX301" s="112" t="s">
        <v>2</v>
      </c>
      <c r="AY301" s="112"/>
      <c r="AZ301" s="112" t="s">
        <v>20</v>
      </c>
      <c r="BA301" s="277" t="s">
        <v>400</v>
      </c>
      <c r="BB301" s="278"/>
      <c r="BC301" s="111" t="s">
        <v>382</v>
      </c>
      <c r="BD301" s="112" t="s">
        <v>2</v>
      </c>
      <c r="BE301" s="111" t="s">
        <v>383</v>
      </c>
      <c r="BF301" s="112" t="s">
        <v>2</v>
      </c>
      <c r="BG301" s="111" t="s">
        <v>384</v>
      </c>
      <c r="BH301" s="112" t="s">
        <v>2</v>
      </c>
      <c r="BI301" s="111" t="s">
        <v>385</v>
      </c>
      <c r="BJ301" s="112" t="s">
        <v>2</v>
      </c>
      <c r="BL301" s="111" t="s">
        <v>393</v>
      </c>
      <c r="BN301" s="111" t="s">
        <v>379</v>
      </c>
      <c r="BP301" s="3"/>
      <c r="BR301" s="6">
        <v>3.3870967741935485</v>
      </c>
    </row>
    <row r="302" spans="1:150" s="3" customFormat="1" ht="14.1" customHeight="1">
      <c r="A302" s="172" t="s">
        <v>158</v>
      </c>
      <c r="B302" s="8">
        <v>-7.8198120491157051E-12</v>
      </c>
      <c r="C302" s="9">
        <v>9999</v>
      </c>
      <c r="D302" s="10">
        <v>4.6454547563869041E-2</v>
      </c>
      <c r="E302" s="11">
        <v>10.72253542540547</v>
      </c>
      <c r="F302" s="12">
        <v>0.18400834757869292</v>
      </c>
      <c r="G302" s="11">
        <v>5.9421614491852077</v>
      </c>
      <c r="H302" s="13">
        <v>5.086616618038475E-3</v>
      </c>
      <c r="I302" s="11">
        <v>1.7258386598825257</v>
      </c>
      <c r="J302" s="15">
        <v>2.0355168192394819E-2</v>
      </c>
      <c r="K302" s="16">
        <v>203.52537038679199</v>
      </c>
      <c r="L302" s="16">
        <v>114.66189560009367</v>
      </c>
      <c r="M302" s="14">
        <v>1.0894598047908155E-5</v>
      </c>
      <c r="N302" s="17">
        <v>0.35138981342085868</v>
      </c>
      <c r="O302" s="18">
        <v>6.5150460029338456E-2</v>
      </c>
      <c r="P302" s="12">
        <v>0.58197038496869102</v>
      </c>
      <c r="Q302" s="14"/>
      <c r="R302" s="135">
        <f t="shared" ref="R302:R315" si="64">P302/R$300</f>
        <v>0.17181982794313735</v>
      </c>
      <c r="S302" s="20">
        <v>12.946366425374197</v>
      </c>
      <c r="T302" s="21">
        <v>0.22339749756259458</v>
      </c>
      <c r="U302" s="244">
        <v>13.034714770997347</v>
      </c>
      <c r="V302" s="245">
        <v>0.23869714672176232</v>
      </c>
      <c r="W302" s="262">
        <v>12.943733812713058</v>
      </c>
      <c r="X302" s="258">
        <v>0.23784286863766058</v>
      </c>
      <c r="Y302" s="20">
        <v>12.956518118859915</v>
      </c>
      <c r="Z302" s="21">
        <v>0.25761790426876152</v>
      </c>
      <c r="AA302" s="20">
        <v>21.276651928454339</v>
      </c>
      <c r="AB302" s="21">
        <v>257.41937760212261</v>
      </c>
      <c r="AC302" s="20">
        <v>12.843361600155387</v>
      </c>
      <c r="AD302" s="21">
        <v>0.79499422855440161</v>
      </c>
      <c r="AE302" s="20">
        <v>12.814016935752315</v>
      </c>
      <c r="AF302" s="21">
        <v>1.2064763952499875</v>
      </c>
      <c r="AG302" s="20">
        <v>52.990072023559179</v>
      </c>
      <c r="AH302" s="21">
        <v>257.27446089728477</v>
      </c>
      <c r="AI302" s="23">
        <v>39.191557981079775</v>
      </c>
      <c r="AJ302" s="24">
        <v>6.3417449156277783E-4</v>
      </c>
      <c r="AK302" s="11">
        <v>9.4182712472938412</v>
      </c>
      <c r="AL302" s="25">
        <v>497.43248066153939</v>
      </c>
      <c r="AM302" s="11">
        <v>1.7272946745559867</v>
      </c>
      <c r="AN302" s="10">
        <v>4.6454547563869041E-2</v>
      </c>
      <c r="AO302" s="11">
        <v>10.72253542540547</v>
      </c>
      <c r="AP302" s="25">
        <v>497.43248058886292</v>
      </c>
      <c r="AQ302" s="11">
        <v>1.7272946745566045</v>
      </c>
      <c r="AR302" s="12">
        <v>4.6454547679289422E-2</v>
      </c>
      <c r="AS302" s="11">
        <v>10.722535397226578</v>
      </c>
      <c r="AT302" s="123">
        <f t="shared" si="59"/>
        <v>4.9811053185333061E-3</v>
      </c>
      <c r="AU302" s="10">
        <v>1.2876427020684245E-2</v>
      </c>
      <c r="AV302" s="11">
        <v>10.860769412777739</v>
      </c>
      <c r="AW302" s="63">
        <v>2.0103230870975601E-3</v>
      </c>
      <c r="AX302" s="11">
        <v>1.7272946745566045</v>
      </c>
      <c r="AY302" s="124">
        <f t="shared" ref="AY302:AY315" si="65">AW302/100*AX302</f>
        <v>3.4724203624818086E-5</v>
      </c>
      <c r="AZ302" s="17">
        <v>0.15903980730172168</v>
      </c>
      <c r="BA302" s="206">
        <v>12.94</v>
      </c>
      <c r="BB302" s="207">
        <v>0.52</v>
      </c>
      <c r="BC302" s="25">
        <v>497.04234070145901</v>
      </c>
      <c r="BD302" s="11">
        <v>1.9903254805541928</v>
      </c>
      <c r="BE302" s="10">
        <v>4.7074144183897992E-2</v>
      </c>
      <c r="BF302" s="11">
        <v>10.780805775798651</v>
      </c>
      <c r="BG302" s="10">
        <v>1.3058410659574625E-2</v>
      </c>
      <c r="BH302" s="11">
        <v>11.275292708704166</v>
      </c>
      <c r="BI302" s="63">
        <v>2.0119010356114408E-3</v>
      </c>
      <c r="BJ302" s="11">
        <v>1.9903254805541928</v>
      </c>
      <c r="BL302" s="13">
        <f t="shared" ref="BL302:BL315" si="66">EXP(1000000*$BL$2*W302)-1</f>
        <v>2.010055192524618E-3</v>
      </c>
      <c r="BM302" s="63">
        <f t="shared" ref="BM302:BM315" si="67">EXP(1000000*$BL$2*X302)-1</f>
        <v>3.6898647124194994E-5</v>
      </c>
      <c r="BN302" s="12">
        <v>4.6454547679289422E-2</v>
      </c>
      <c r="BO302" s="3">
        <v>4.9811053185333061E-3</v>
      </c>
      <c r="BP302" s="3">
        <v>0.83599999999999997</v>
      </c>
      <c r="BQ302" s="6">
        <v>0</v>
      </c>
      <c r="BR302" s="3">
        <v>0.17181982794313735</v>
      </c>
    </row>
    <row r="303" spans="1:150" s="3" customFormat="1" ht="14.1" customHeight="1">
      <c r="A303" s="172" t="s">
        <v>159</v>
      </c>
      <c r="B303" s="8">
        <v>-1.2134270987789236E-3</v>
      </c>
      <c r="C303" s="26">
        <v>70.73212435417679</v>
      </c>
      <c r="D303" s="10">
        <v>5.0976475222311905E-2</v>
      </c>
      <c r="E303" s="11">
        <v>6.484412781705287</v>
      </c>
      <c r="F303" s="12">
        <v>0.16623870845881231</v>
      </c>
      <c r="G303" s="11">
        <v>6.8163577991700173</v>
      </c>
      <c r="H303" s="13">
        <v>4.9449210523490311E-3</v>
      </c>
      <c r="I303" s="11">
        <v>4.431889543374484</v>
      </c>
      <c r="J303" s="15">
        <v>0.59278693361985957</v>
      </c>
      <c r="K303" s="16">
        <v>179.636644194247</v>
      </c>
      <c r="L303" s="16">
        <v>63.431074647842046</v>
      </c>
      <c r="M303" s="14">
        <v>3.172729520920756E-4</v>
      </c>
      <c r="N303" s="17">
        <v>0.30872162443140655</v>
      </c>
      <c r="O303" s="18">
        <v>4.8288211611434567E-2</v>
      </c>
      <c r="P303" s="12">
        <v>0.36476021028519801</v>
      </c>
      <c r="Q303" s="14"/>
      <c r="R303" s="136">
        <f t="shared" si="64"/>
        <v>0.10769110970324894</v>
      </c>
      <c r="S303" s="20">
        <v>13.254667335543175</v>
      </c>
      <c r="T303" s="21">
        <v>0.48936490874426125</v>
      </c>
      <c r="U303" s="244">
        <v>12.63354104951037</v>
      </c>
      <c r="V303" s="245">
        <v>0.45565056426808581</v>
      </c>
      <c r="W303" s="262">
        <v>12.884366716966449</v>
      </c>
      <c r="X303" s="258">
        <v>0.43429671153016264</v>
      </c>
      <c r="Y303" s="20">
        <v>12.62920856632736</v>
      </c>
      <c r="Z303" s="21">
        <v>0.46677353287130491</v>
      </c>
      <c r="AA303" s="20">
        <v>880.37683793978931</v>
      </c>
      <c r="AB303" s="21">
        <v>377.20461464166033</v>
      </c>
      <c r="AC303" s="20">
        <v>23.749547515299213</v>
      </c>
      <c r="AD303" s="21">
        <v>4.1077726638065348</v>
      </c>
      <c r="AE303" s="20">
        <v>17.166399343733431</v>
      </c>
      <c r="AF303" s="21">
        <v>1.6234936411905581</v>
      </c>
      <c r="AG303" s="20">
        <v>-1127.1768671382129</v>
      </c>
      <c r="AH303" s="21">
        <v>345.34099717390455</v>
      </c>
      <c r="AI303" s="23">
        <v>98.59345421860246</v>
      </c>
      <c r="AJ303" s="24">
        <v>8.4966837136324358E-4</v>
      </c>
      <c r="AK303" s="11">
        <v>9.4614084701591654</v>
      </c>
      <c r="AL303" s="25">
        <v>496.86561707758409</v>
      </c>
      <c r="AM303" s="11">
        <v>3.3466818656310111</v>
      </c>
      <c r="AN303" s="10">
        <v>5.0976475222311905E-2</v>
      </c>
      <c r="AO303" s="11">
        <v>6.484412781705287</v>
      </c>
      <c r="AP303" s="25">
        <v>485.85067859716474</v>
      </c>
      <c r="AQ303" s="11">
        <v>3.6958164829824374</v>
      </c>
      <c r="AR303" s="12">
        <v>6.8389359912599687E-2</v>
      </c>
      <c r="AS303" s="11">
        <v>18.233329410665913</v>
      </c>
      <c r="AT303" s="123">
        <f t="shared" si="59"/>
        <v>1.2469657274710203E-2</v>
      </c>
      <c r="AU303" s="10">
        <v>1.9408277810737781E-2</v>
      </c>
      <c r="AV303" s="11">
        <v>18.604122147355923</v>
      </c>
      <c r="AW303" s="63">
        <v>2.0582455557896502E-3</v>
      </c>
      <c r="AX303" s="11">
        <v>3.6958164829824374</v>
      </c>
      <c r="AY303" s="124">
        <f t="shared" si="65"/>
        <v>7.6068978511127368E-5</v>
      </c>
      <c r="AZ303" s="17">
        <v>0.19865578465403155</v>
      </c>
      <c r="BA303" s="208">
        <v>12.63</v>
      </c>
      <c r="BB303" s="209">
        <v>0.93</v>
      </c>
      <c r="BC303" s="25">
        <v>509.93707213205573</v>
      </c>
      <c r="BD303" s="11">
        <v>3.6996056334049312</v>
      </c>
      <c r="BE303" s="10">
        <v>3.0312561392706081E-2</v>
      </c>
      <c r="BF303" s="11">
        <v>11.32141069738579</v>
      </c>
      <c r="BG303" s="10">
        <v>8.196101427479608E-3</v>
      </c>
      <c r="BH303" s="11">
        <v>11.89239557342489</v>
      </c>
      <c r="BI303" s="63">
        <v>1.9610262807898682E-3</v>
      </c>
      <c r="BJ303" s="11">
        <v>3.6996056334049312</v>
      </c>
      <c r="BL303" s="13">
        <f t="shared" si="66"/>
        <v>2.0008267549236347E-3</v>
      </c>
      <c r="BM303" s="63">
        <f t="shared" si="67"/>
        <v>6.7377278951008535E-5</v>
      </c>
      <c r="BN303" s="12">
        <v>6.8389359912599687E-2</v>
      </c>
      <c r="BO303" s="3">
        <v>1.2469657274710203E-2</v>
      </c>
      <c r="BP303" s="3">
        <v>0.83599999999999997</v>
      </c>
      <c r="BQ303" s="6">
        <v>0</v>
      </c>
      <c r="BR303" s="3">
        <v>0.10769110970324894</v>
      </c>
    </row>
    <row r="304" spans="1:150" s="3" customFormat="1" ht="14.1" customHeight="1">
      <c r="A304" s="172" t="s">
        <v>160</v>
      </c>
      <c r="B304" s="8">
        <v>1.3703952250710308E-3</v>
      </c>
      <c r="C304" s="26">
        <v>40.838812826914442</v>
      </c>
      <c r="D304" s="10">
        <v>4.8953733681620856E-2</v>
      </c>
      <c r="E304" s="11">
        <v>3.7948979186592338</v>
      </c>
      <c r="F304" s="12">
        <v>0.12577449325858717</v>
      </c>
      <c r="G304" s="11">
        <v>4.6904599353775254</v>
      </c>
      <c r="H304" s="13">
        <v>5.4659488124402132E-3</v>
      </c>
      <c r="I304" s="11">
        <v>2.4993536242695868</v>
      </c>
      <c r="J304" s="15">
        <v>0.33589286068835883</v>
      </c>
      <c r="K304" s="16">
        <v>425.95602258793599</v>
      </c>
      <c r="L304" s="16">
        <v>140.50621002537025</v>
      </c>
      <c r="M304" s="14">
        <v>1.7978277970650308E-4</v>
      </c>
      <c r="N304" s="17">
        <v>0.75287615156103782</v>
      </c>
      <c r="O304" s="18">
        <v>9.0640773296931654E-2</v>
      </c>
      <c r="P304" s="12">
        <v>0.34074624435259299</v>
      </c>
      <c r="Q304" s="14"/>
      <c r="R304" s="136">
        <f t="shared" si="64"/>
        <v>0.10060127214219412</v>
      </c>
      <c r="S304" s="20">
        <v>12.955205511676006</v>
      </c>
      <c r="T304" s="21">
        <v>0.25252970083377058</v>
      </c>
      <c r="U304" s="244">
        <v>13.349404679821534</v>
      </c>
      <c r="V304" s="245">
        <v>0.2190517322726474</v>
      </c>
      <c r="W304" s="262">
        <v>13.250656464588442</v>
      </c>
      <c r="X304" s="258">
        <v>0.21803417936546685</v>
      </c>
      <c r="Y304" s="20">
        <v>13.178744946742748</v>
      </c>
      <c r="Z304" s="21">
        <v>0.23234600996300325</v>
      </c>
      <c r="AA304" s="20" t="e">
        <v>#NUM!</v>
      </c>
      <c r="AB304" s="21" t="e">
        <v>#NUM!</v>
      </c>
      <c r="AC304" s="20">
        <v>8.9225936039331302</v>
      </c>
      <c r="AD304" s="21">
        <v>2.6813990752109742</v>
      </c>
      <c r="AE304" s="20">
        <v>14.547768401309233</v>
      </c>
      <c r="AF304" s="21">
        <v>0.93658927908151424</v>
      </c>
      <c r="AG304" s="20">
        <v>-227.52430526700743</v>
      </c>
      <c r="AH304" s="21">
        <v>113.3733019002278</v>
      </c>
      <c r="AI304" s="23" t="e">
        <v>#NUM!</v>
      </c>
      <c r="AJ304" s="24">
        <v>7.2000992444642975E-4</v>
      </c>
      <c r="AK304" s="11">
        <v>6.4403443135017557</v>
      </c>
      <c r="AL304" s="25">
        <v>484.3654608463624</v>
      </c>
      <c r="AM304" s="11">
        <v>1.6296342739197749</v>
      </c>
      <c r="AN304" s="10">
        <v>4.8953733681620856E-2</v>
      </c>
      <c r="AO304" s="11">
        <v>3.7948979186592338</v>
      </c>
      <c r="AP304" s="25">
        <v>497.09275111063789</v>
      </c>
      <c r="AQ304" s="11">
        <v>1.9512120982621244</v>
      </c>
      <c r="AR304" s="12">
        <v>2.8260885701994351E-2</v>
      </c>
      <c r="AS304" s="11">
        <v>31.421010419237778</v>
      </c>
      <c r="AT304" s="123">
        <f t="shared" si="59"/>
        <v>8.8798558409925246E-3</v>
      </c>
      <c r="AU304" s="10">
        <v>7.8388005294483028E-3</v>
      </c>
      <c r="AV304" s="11">
        <v>31.481536246159486</v>
      </c>
      <c r="AW304" s="63">
        <v>2.0116970077832218E-3</v>
      </c>
      <c r="AX304" s="11">
        <v>1.9512120982621244</v>
      </c>
      <c r="AY304" s="124">
        <f t="shared" si="65"/>
        <v>3.925247539624337E-5</v>
      </c>
      <c r="AZ304" s="17">
        <v>6.1979570596722634E-2</v>
      </c>
      <c r="BA304" s="208">
        <v>13.17</v>
      </c>
      <c r="BB304" s="209">
        <v>0.47</v>
      </c>
      <c r="BC304" s="25">
        <v>488.65252957157202</v>
      </c>
      <c r="BD304" s="11">
        <v>1.7648386886147442</v>
      </c>
      <c r="BE304" s="10">
        <v>4.1983541318052209E-2</v>
      </c>
      <c r="BF304" s="11">
        <v>4.5002841495378254</v>
      </c>
      <c r="BG304" s="10">
        <v>1.1846230862671059E-2</v>
      </c>
      <c r="BH304" s="11">
        <v>4.8078654378620707</v>
      </c>
      <c r="BI304" s="63">
        <v>2.04644392381792E-3</v>
      </c>
      <c r="BJ304" s="11">
        <v>1.7648386886147442</v>
      </c>
      <c r="BL304" s="13">
        <f t="shared" si="66"/>
        <v>2.0577667570294E-3</v>
      </c>
      <c r="BM304" s="63">
        <f t="shared" si="67"/>
        <v>3.3825499708761697E-5</v>
      </c>
      <c r="BN304" s="12">
        <v>2.8260885701994351E-2</v>
      </c>
      <c r="BO304" s="3">
        <v>8.8798558409925246E-3</v>
      </c>
      <c r="BP304" s="3">
        <v>0.83599999999999997</v>
      </c>
      <c r="BQ304" s="6">
        <v>0</v>
      </c>
      <c r="BR304" s="3">
        <v>0.10060127214219412</v>
      </c>
    </row>
    <row r="305" spans="1:150" s="3" customFormat="1" ht="14.1" customHeight="1">
      <c r="A305" s="172" t="s">
        <v>161</v>
      </c>
      <c r="B305" s="8">
        <v>2.5726580963825272E-3</v>
      </c>
      <c r="C305" s="26">
        <v>37.820748545364701</v>
      </c>
      <c r="D305" s="10">
        <v>5.2372879034907921E-2</v>
      </c>
      <c r="E305" s="11">
        <v>4.63150957721437</v>
      </c>
      <c r="F305" s="12">
        <v>0.11047376756413402</v>
      </c>
      <c r="G305" s="11">
        <v>6.3279593157654457</v>
      </c>
      <c r="H305" s="13">
        <v>5.1366321179899775E-3</v>
      </c>
      <c r="I305" s="11">
        <v>2.4680258554158256</v>
      </c>
      <c r="J305" s="15">
        <v>0.76897281613440605</v>
      </c>
      <c r="K305" s="16">
        <v>281.34149025742602</v>
      </c>
      <c r="L305" s="16">
        <v>86.568356772265446</v>
      </c>
      <c r="M305" s="14">
        <v>4.1157888230593486E-4</v>
      </c>
      <c r="N305" s="17">
        <v>0.4916964722667585</v>
      </c>
      <c r="O305" s="18">
        <v>4.7323014649057957E-2</v>
      </c>
      <c r="P305" s="12">
        <v>0.31785255869628998</v>
      </c>
      <c r="Q305" s="14"/>
      <c r="R305" s="136">
        <f t="shared" si="64"/>
        <v>9.3842183996047518E-2</v>
      </c>
      <c r="S305" s="20">
        <v>12.569677165233371</v>
      </c>
      <c r="T305" s="21">
        <v>0.2876837736487578</v>
      </c>
      <c r="U305" s="244">
        <v>13.201754407194084</v>
      </c>
      <c r="V305" s="245">
        <v>0.17204020131526407</v>
      </c>
      <c r="W305" s="262">
        <v>13.10228149720645</v>
      </c>
      <c r="X305" s="258">
        <v>0.17057354844908668</v>
      </c>
      <c r="Y305" s="20">
        <v>13.142154617210229</v>
      </c>
      <c r="Z305" s="21">
        <v>0.18194023574031143</v>
      </c>
      <c r="AA305" s="20" t="e">
        <v>#NUM!</v>
      </c>
      <c r="AB305" s="21" t="e">
        <v>#NUM!</v>
      </c>
      <c r="AC305" s="20">
        <v>1.4554820313006918</v>
      </c>
      <c r="AD305" s="21">
        <v>4.8975952106239724</v>
      </c>
      <c r="AE305" s="20">
        <v>12.32836181130706</v>
      </c>
      <c r="AF305" s="21">
        <v>1.1541275356821343</v>
      </c>
      <c r="AG305" s="20">
        <v>133.24565492892873</v>
      </c>
      <c r="AH305" s="21">
        <v>114.69685482880077</v>
      </c>
      <c r="AI305" s="23" t="e">
        <v>#NUM!</v>
      </c>
      <c r="AJ305" s="24">
        <v>6.101317553190988E-4</v>
      </c>
      <c r="AK305" s="11">
        <v>9.3644197558240769</v>
      </c>
      <c r="AL305" s="25">
        <v>487.72761054364287</v>
      </c>
      <c r="AM305" s="11">
        <v>1.2655050519705449</v>
      </c>
      <c r="AN305" s="10">
        <v>5.2372879034907921E-2</v>
      </c>
      <c r="AO305" s="11">
        <v>4.63150957721437</v>
      </c>
      <c r="AP305" s="25">
        <v>512.35455782259476</v>
      </c>
      <c r="AQ305" s="11">
        <v>2.2909445816251766</v>
      </c>
      <c r="AR305" s="12">
        <v>1.2781942009499142E-2</v>
      </c>
      <c r="AS305" s="11">
        <v>124.66580079394146</v>
      </c>
      <c r="AT305" s="123">
        <f t="shared" si="59"/>
        <v>1.5934710363159316E-2</v>
      </c>
      <c r="AU305" s="10">
        <v>3.4397550238637136E-3</v>
      </c>
      <c r="AV305" s="11">
        <v>124.68684900449915</v>
      </c>
      <c r="AW305" s="63">
        <v>1.9517734052172809E-3</v>
      </c>
      <c r="AX305" s="11">
        <v>2.2909445816251766</v>
      </c>
      <c r="AY305" s="124">
        <f t="shared" si="65"/>
        <v>4.4714047072426495E-5</v>
      </c>
      <c r="AZ305" s="17">
        <v>1.8373586307746947E-2</v>
      </c>
      <c r="BA305" s="208">
        <v>13.1</v>
      </c>
      <c r="BB305" s="209">
        <v>0.37</v>
      </c>
      <c r="BC305" s="25">
        <v>490.01442496240452</v>
      </c>
      <c r="BD305" s="11">
        <v>1.3858135345609461</v>
      </c>
      <c r="BE305" s="10">
        <v>4.8696535206480186E-2</v>
      </c>
      <c r="BF305" s="11">
        <v>4.8787697399928698</v>
      </c>
      <c r="BG305" s="10">
        <v>1.3702205347903033E-2</v>
      </c>
      <c r="BH305" s="11">
        <v>5.2030658246258703</v>
      </c>
      <c r="BI305" s="63">
        <v>2.0407562493220954E-3</v>
      </c>
      <c r="BJ305" s="11">
        <v>1.3858135345609461</v>
      </c>
      <c r="BL305" s="13">
        <f t="shared" si="66"/>
        <v>2.0347013728179153E-3</v>
      </c>
      <c r="BM305" s="63">
        <f t="shared" si="67"/>
        <v>2.6462430290807859E-5</v>
      </c>
      <c r="BN305" s="12">
        <v>1.2781942009499142E-2</v>
      </c>
      <c r="BO305" s="3">
        <v>1.5934710363159316E-2</v>
      </c>
      <c r="BP305" s="3">
        <v>0.83599999999999997</v>
      </c>
      <c r="BQ305" s="6">
        <v>0</v>
      </c>
      <c r="BR305" s="3">
        <v>9.3842183996047518E-2</v>
      </c>
    </row>
    <row r="306" spans="1:150" s="3" customFormat="1" ht="14.1" customHeight="1">
      <c r="A306" s="172" t="s">
        <v>162</v>
      </c>
      <c r="B306" s="8">
        <v>1.2276349313756188E-3</v>
      </c>
      <c r="C306" s="26">
        <v>44.735082293234392</v>
      </c>
      <c r="D306" s="10">
        <v>4.7208881571595494E-2</v>
      </c>
      <c r="E306" s="11">
        <v>3.9433502691275941</v>
      </c>
      <c r="F306" s="12">
        <v>0.12432570515525733</v>
      </c>
      <c r="G306" s="11">
        <v>4.8776413443419093</v>
      </c>
      <c r="H306" s="13">
        <v>5.09773386598585E-3</v>
      </c>
      <c r="I306" s="11">
        <v>2.7106500853376536</v>
      </c>
      <c r="J306" s="15">
        <v>0.11527688948680699</v>
      </c>
      <c r="K306" s="16">
        <v>428.60076664268701</v>
      </c>
      <c r="L306" s="16">
        <v>152.63978038491248</v>
      </c>
      <c r="M306" s="14">
        <v>6.1700206498991459E-5</v>
      </c>
      <c r="N306" s="17">
        <v>0.75275408664646848</v>
      </c>
      <c r="O306" s="18">
        <v>9.279198047846926E-2</v>
      </c>
      <c r="P306" s="12">
        <v>0.36788756672725598</v>
      </c>
      <c r="Q306" s="14"/>
      <c r="R306" s="136">
        <f t="shared" si="64"/>
        <v>0.10861442446233271</v>
      </c>
      <c r="S306" s="20">
        <v>12.879976167573568</v>
      </c>
      <c r="T306" s="21">
        <v>0.25831011036202189</v>
      </c>
      <c r="U306" s="244">
        <v>13.264712694528212</v>
      </c>
      <c r="V306" s="245">
        <v>0.2281802490846033</v>
      </c>
      <c r="W306" s="262">
        <v>13.166841873617342</v>
      </c>
      <c r="X306" s="258">
        <v>0.22724879404304321</v>
      </c>
      <c r="Y306" s="20">
        <v>13.134220008939611</v>
      </c>
      <c r="Z306" s="21">
        <v>0.24277345701985745</v>
      </c>
      <c r="AA306" s="20" t="e">
        <v>#NUM!</v>
      </c>
      <c r="AB306" s="21" t="e">
        <v>#NUM!</v>
      </c>
      <c r="AC306" s="20">
        <v>8.6506138426209542</v>
      </c>
      <c r="AD306" s="21">
        <v>2.4247524280380253</v>
      </c>
      <c r="AE306" s="20">
        <v>13.709449459567891</v>
      </c>
      <c r="AF306" s="21">
        <v>0.89558390872992855</v>
      </c>
      <c r="AG306" s="20">
        <v>-92.138319839342302</v>
      </c>
      <c r="AH306" s="21">
        <v>105.49451556954783</v>
      </c>
      <c r="AI306" s="23" t="e">
        <v>#NUM!</v>
      </c>
      <c r="AJ306" s="24">
        <v>6.7850509252442848E-4</v>
      </c>
      <c r="AK306" s="11">
        <v>6.5348187161000828</v>
      </c>
      <c r="AL306" s="25">
        <v>488.53091917228392</v>
      </c>
      <c r="AM306" s="11">
        <v>1.7109446747352708</v>
      </c>
      <c r="AN306" s="10">
        <v>4.7208881571595494E-2</v>
      </c>
      <c r="AO306" s="11">
        <v>3.9433502691275941</v>
      </c>
      <c r="AP306" s="25">
        <v>499.99908810106479</v>
      </c>
      <c r="AQ306" s="11">
        <v>2.0075211750709387</v>
      </c>
      <c r="AR306" s="12">
        <v>2.868134244007502E-2</v>
      </c>
      <c r="AS306" s="11">
        <v>30.313144824978544</v>
      </c>
      <c r="AT306" s="123">
        <f t="shared" si="59"/>
        <v>8.6942168716079744E-3</v>
      </c>
      <c r="AU306" s="10">
        <v>7.9091814160233108E-3</v>
      </c>
      <c r="AV306" s="11">
        <v>30.379547239030433</v>
      </c>
      <c r="AW306" s="63">
        <v>2.0000036476023933E-3</v>
      </c>
      <c r="AX306" s="11">
        <v>2.0075211750709387</v>
      </c>
      <c r="AY306" s="124">
        <f t="shared" si="65"/>
        <v>4.0150496727809208E-5</v>
      </c>
      <c r="AZ306" s="17">
        <v>6.6081339503695935E-2</v>
      </c>
      <c r="BA306" s="208">
        <v>13.14</v>
      </c>
      <c r="BB306" s="209">
        <v>0.5</v>
      </c>
      <c r="BC306" s="25">
        <v>490.31075296023812</v>
      </c>
      <c r="BD306" s="11">
        <v>1.8502877196159755</v>
      </c>
      <c r="BE306" s="10">
        <v>4.4333449551129993E-2</v>
      </c>
      <c r="BF306" s="11">
        <v>4.2999668044341854</v>
      </c>
      <c r="BG306" s="10">
        <v>1.246698341246763E-2</v>
      </c>
      <c r="BH306" s="11">
        <v>4.6219270955566438</v>
      </c>
      <c r="BI306" s="63">
        <v>2.0395228820957456E-3</v>
      </c>
      <c r="BJ306" s="11">
        <v>1.8502877196159755</v>
      </c>
      <c r="BL306" s="13">
        <f t="shared" si="66"/>
        <v>2.0447374336969304E-3</v>
      </c>
      <c r="BM306" s="63">
        <f t="shared" si="67"/>
        <v>3.5255066583195216E-5</v>
      </c>
      <c r="BN306" s="12">
        <v>2.868134244007502E-2</v>
      </c>
      <c r="BO306" s="3">
        <v>8.6942168716079744E-3</v>
      </c>
      <c r="BP306" s="3">
        <v>0.83599999999999997</v>
      </c>
      <c r="BQ306" s="6">
        <v>0</v>
      </c>
      <c r="BR306" s="3">
        <v>0.10861442446233271</v>
      </c>
    </row>
    <row r="307" spans="1:150" s="3" customFormat="1" ht="14.1" customHeight="1">
      <c r="A307" s="172" t="s">
        <v>163</v>
      </c>
      <c r="B307" s="8">
        <v>2.7976949140651343E-4</v>
      </c>
      <c r="C307" s="26">
        <v>100.00699190255928</v>
      </c>
      <c r="D307" s="10">
        <v>4.6484462551208007E-2</v>
      </c>
      <c r="E307" s="11">
        <v>4.3513484846164481</v>
      </c>
      <c r="F307" s="12">
        <v>0.109199814750675</v>
      </c>
      <c r="G307" s="11">
        <v>5.5924350380590599</v>
      </c>
      <c r="H307" s="13">
        <v>5.6087754128051441E-3</v>
      </c>
      <c r="I307" s="11">
        <v>1.4188874887603395</v>
      </c>
      <c r="J307" s="15">
        <v>2.289195324894152E-2</v>
      </c>
      <c r="K307" s="16">
        <v>352.034823269176</v>
      </c>
      <c r="L307" s="16">
        <v>106.59152339319003</v>
      </c>
      <c r="M307" s="14">
        <v>1.2252857911332694E-5</v>
      </c>
      <c r="N307" s="17">
        <v>0.63187606609529756</v>
      </c>
      <c r="O307" s="18">
        <v>6.9384777983078613E-2</v>
      </c>
      <c r="P307" s="12">
        <v>0.31277884000973599</v>
      </c>
      <c r="Q307" s="14"/>
      <c r="R307" s="136">
        <f t="shared" si="64"/>
        <v>9.2344228955255389E-2</v>
      </c>
      <c r="S307" s="20">
        <v>13.388862889491316</v>
      </c>
      <c r="T307" s="21">
        <v>0.28258361640179303</v>
      </c>
      <c r="U307" s="244">
        <v>13.555722551420395</v>
      </c>
      <c r="V307" s="245">
        <v>0.27793237051735126</v>
      </c>
      <c r="W307" s="262">
        <v>13.456061876193244</v>
      </c>
      <c r="X307" s="258">
        <v>0.27731194725925429</v>
      </c>
      <c r="Y307" s="20">
        <v>13.394090765126698</v>
      </c>
      <c r="Z307" s="21">
        <v>0.29248287714156196</v>
      </c>
      <c r="AA307" s="20">
        <v>-206.6534675379244</v>
      </c>
      <c r="AB307" s="21">
        <v>275.10900516175911</v>
      </c>
      <c r="AC307" s="20">
        <v>13.285658740704541</v>
      </c>
      <c r="AD307" s="21">
        <v>1.6587070109337514</v>
      </c>
      <c r="AE307" s="20">
        <v>14.679403738143888</v>
      </c>
      <c r="AF307" s="21">
        <v>1.1289032462389439</v>
      </c>
      <c r="AG307" s="20">
        <v>-188.36455651895147</v>
      </c>
      <c r="AH307" s="21">
        <v>121.69127560099804</v>
      </c>
      <c r="AI307" s="23">
        <v>106.5901393461079</v>
      </c>
      <c r="AJ307" s="24">
        <v>7.2652729313760211E-4</v>
      </c>
      <c r="AK307" s="11">
        <v>7.6931819344721637</v>
      </c>
      <c r="AL307" s="25">
        <v>478.46200326523063</v>
      </c>
      <c r="AM307" s="11">
        <v>2.0463904469879806</v>
      </c>
      <c r="AN307" s="10">
        <v>4.6484462551208007E-2</v>
      </c>
      <c r="AO307" s="11">
        <v>4.3513484846164481</v>
      </c>
      <c r="AP307" s="25">
        <v>480.97602620541466</v>
      </c>
      <c r="AQ307" s="11">
        <v>2.1127796734197184</v>
      </c>
      <c r="AR307" s="12">
        <v>4.2333525861105052E-2</v>
      </c>
      <c r="AS307" s="11">
        <v>10.96543621372706</v>
      </c>
      <c r="AT307" s="123">
        <f t="shared" si="59"/>
        <v>4.6420557753211232E-3</v>
      </c>
      <c r="AU307" s="10">
        <v>1.2135628862375623E-2</v>
      </c>
      <c r="AV307" s="11">
        <v>11.167122695920035</v>
      </c>
      <c r="AW307" s="63">
        <v>2.0791057048920795E-3</v>
      </c>
      <c r="AX307" s="11">
        <v>2.1127796734197184</v>
      </c>
      <c r="AY307" s="124">
        <f t="shared" si="65"/>
        <v>4.3926922721869614E-5</v>
      </c>
      <c r="AZ307" s="17">
        <v>0.18919642337158463</v>
      </c>
      <c r="BA307" s="208">
        <v>13.39</v>
      </c>
      <c r="BB307" s="209">
        <v>0.59</v>
      </c>
      <c r="BC307" s="25">
        <v>480.78810042376722</v>
      </c>
      <c r="BD307" s="11">
        <v>2.1859403662822299</v>
      </c>
      <c r="BE307" s="10">
        <v>4.2643812616881341E-2</v>
      </c>
      <c r="BF307" s="11">
        <v>4.8679421273537331</v>
      </c>
      <c r="BG307" s="10">
        <v>1.2229356089373259E-2</v>
      </c>
      <c r="BH307" s="11">
        <v>5.2251075794354813</v>
      </c>
      <c r="BI307" s="63">
        <v>2.0799183655306752E-3</v>
      </c>
      <c r="BJ307" s="11">
        <v>2.1859403662822299</v>
      </c>
      <c r="BL307" s="13">
        <f t="shared" si="66"/>
        <v>2.0896985905238807E-3</v>
      </c>
      <c r="BM307" s="63">
        <f t="shared" si="67"/>
        <v>4.3021962655931389E-5</v>
      </c>
      <c r="BN307" s="12">
        <v>4.2333525861105052E-2</v>
      </c>
      <c r="BO307" s="3">
        <v>4.6420557753211232E-3</v>
      </c>
      <c r="BP307" s="3">
        <v>0.83599999999999997</v>
      </c>
      <c r="BQ307" s="6">
        <v>0</v>
      </c>
      <c r="BR307" s="3">
        <v>9.2344228955255389E-2</v>
      </c>
    </row>
    <row r="308" spans="1:150" s="44" customFormat="1" ht="14.1" customHeight="1">
      <c r="A308" s="172" t="s">
        <v>164</v>
      </c>
      <c r="B308" s="27">
        <v>1.8504372934542237E-3</v>
      </c>
      <c r="C308" s="45">
        <v>30.165079111065179</v>
      </c>
      <c r="D308" s="29">
        <v>4.9495423739570464E-2</v>
      </c>
      <c r="E308" s="30">
        <v>3.266168491798962</v>
      </c>
      <c r="F308" s="31">
        <v>0.21267691108962128</v>
      </c>
      <c r="G308" s="30">
        <v>3.1469675461875424</v>
      </c>
      <c r="H308" s="32">
        <v>5.100197407955997E-3</v>
      </c>
      <c r="I308" s="30">
        <v>3.6457883117714807</v>
      </c>
      <c r="J308" s="34">
        <v>0.4052308770175973</v>
      </c>
      <c r="K308" s="35">
        <v>610.22301003925998</v>
      </c>
      <c r="L308" s="35">
        <v>363.42650106381495</v>
      </c>
      <c r="M308" s="33">
        <v>2.1688955044395266E-4</v>
      </c>
      <c r="N308" s="36">
        <v>1.052593373278444</v>
      </c>
      <c r="O308" s="37">
        <v>0.21802086081627936</v>
      </c>
      <c r="P308" s="31">
        <v>0.61521700988425099</v>
      </c>
      <c r="Q308" s="33"/>
      <c r="R308" s="136">
        <f t="shared" si="64"/>
        <v>0.18163549815630267</v>
      </c>
      <c r="S308" s="39">
        <v>12.535960633679139</v>
      </c>
      <c r="T308" s="40">
        <v>0.26151804455730465</v>
      </c>
      <c r="U308" s="244">
        <v>13.021784982292818</v>
      </c>
      <c r="V308" s="245">
        <v>0.23336036303577096</v>
      </c>
      <c r="W308" s="262">
        <v>12.931872404500229</v>
      </c>
      <c r="X308" s="258">
        <v>0.23246015563520042</v>
      </c>
      <c r="Y308" s="39">
        <v>12.869322667333519</v>
      </c>
      <c r="Z308" s="40">
        <v>0.26175462971781199</v>
      </c>
      <c r="AA308" s="39" t="e">
        <v>#NUM!</v>
      </c>
      <c r="AB308" s="40" t="e">
        <v>#NUM!</v>
      </c>
      <c r="AC308" s="39">
        <v>9.3541128273184881</v>
      </c>
      <c r="AD308" s="40">
        <v>1.4673521542989496</v>
      </c>
      <c r="AE308" s="39">
        <v>13.528844373613326</v>
      </c>
      <c r="AF308" s="40">
        <v>0.57001478567456398</v>
      </c>
      <c r="AG308" s="39">
        <v>-199.81255578299769</v>
      </c>
      <c r="AH308" s="40">
        <v>119.81237040663518</v>
      </c>
      <c r="AI308" s="41" t="e">
        <v>#NUM!</v>
      </c>
      <c r="AJ308" s="42">
        <v>6.6956363310555211E-4</v>
      </c>
      <c r="AK308" s="30">
        <v>4.214739691996777</v>
      </c>
      <c r="AL308" s="43">
        <v>495.9725505796834</v>
      </c>
      <c r="AM308" s="30">
        <v>1.787044147621236</v>
      </c>
      <c r="AN308" s="29">
        <v>4.9495423739570464E-2</v>
      </c>
      <c r="AO308" s="30">
        <v>3.266168491798962</v>
      </c>
      <c r="AP308" s="43">
        <v>513.73392287045795</v>
      </c>
      <c r="AQ308" s="30">
        <v>2.0881718917462915</v>
      </c>
      <c r="AR308" s="31">
        <v>2.1313783365235487E-2</v>
      </c>
      <c r="AS308" s="30">
        <v>42.053762344120116</v>
      </c>
      <c r="AT308" s="123">
        <f t="shared" si="59"/>
        <v>8.9632478029567381E-3</v>
      </c>
      <c r="AU308" s="29">
        <v>5.7203628562790014E-3</v>
      </c>
      <c r="AV308" s="30">
        <v>42.105574323896995</v>
      </c>
      <c r="AW308" s="90">
        <v>1.946532933648919E-3</v>
      </c>
      <c r="AX308" s="30">
        <v>2.0881718917462915</v>
      </c>
      <c r="AY308" s="124">
        <f t="shared" si="65"/>
        <v>4.0646953584041215E-5</v>
      </c>
      <c r="AZ308" s="36">
        <v>4.9593715921864311E-2</v>
      </c>
      <c r="BA308" s="210">
        <v>12.88</v>
      </c>
      <c r="BB308" s="211">
        <v>0.51</v>
      </c>
      <c r="BC308" s="43">
        <v>500.41341166311923</v>
      </c>
      <c r="BD308" s="30">
        <v>2.0359734605578992</v>
      </c>
      <c r="BE308" s="29">
        <v>4.2449191727938498E-2</v>
      </c>
      <c r="BF308" s="30">
        <v>4.7819903028712067</v>
      </c>
      <c r="BG308" s="29">
        <v>1.1696118487304568E-2</v>
      </c>
      <c r="BH308" s="30">
        <v>5.1742025966233482</v>
      </c>
      <c r="BI308" s="90">
        <v>1.9983477194915888E-3</v>
      </c>
      <c r="BJ308" s="30">
        <v>2.0359734605578992</v>
      </c>
      <c r="BK308" s="3"/>
      <c r="BL308" s="13">
        <f t="shared" si="66"/>
        <v>2.0082113652744038E-3</v>
      </c>
      <c r="BM308" s="63">
        <f t="shared" si="67"/>
        <v>3.6063564659460923E-5</v>
      </c>
      <c r="BN308" s="31">
        <v>2.1313783365235487E-2</v>
      </c>
      <c r="BO308" s="3">
        <v>8.9632478029567381E-3</v>
      </c>
      <c r="BP308" s="3">
        <v>0.83599999999999997</v>
      </c>
      <c r="BQ308" s="6">
        <v>0</v>
      </c>
      <c r="BR308" s="3">
        <v>0.18163549815630267</v>
      </c>
      <c r="BS308" s="3"/>
      <c r="BT308" s="3"/>
      <c r="BU308" s="3"/>
      <c r="BV308" s="3"/>
      <c r="BW308" s="3"/>
      <c r="BX308" s="3"/>
      <c r="BY308" s="3"/>
      <c r="BZ308" s="3"/>
      <c r="CA308" s="3"/>
      <c r="CB308" s="3"/>
      <c r="CC308" s="3"/>
      <c r="CD308" s="3"/>
      <c r="CE308" s="3"/>
      <c r="CF308" s="3"/>
      <c r="CG308" s="3"/>
      <c r="CH308" s="3"/>
      <c r="CI308" s="3"/>
      <c r="CJ308" s="3"/>
      <c r="CK308" s="3"/>
      <c r="CL308" s="3"/>
      <c r="CM308" s="3"/>
      <c r="CN308" s="3"/>
      <c r="CO308" s="3"/>
      <c r="CP308" s="3"/>
      <c r="CQ308" s="3"/>
      <c r="CR308" s="3"/>
      <c r="CS308" s="3"/>
      <c r="CT308" s="3"/>
      <c r="CU308" s="3"/>
      <c r="CV308" s="3"/>
      <c r="CW308" s="3"/>
      <c r="CX308" s="3"/>
      <c r="CY308" s="3"/>
      <c r="CZ308" s="3"/>
      <c r="DA308" s="3"/>
      <c r="DB308" s="3"/>
      <c r="DC308" s="3"/>
      <c r="DD308" s="3"/>
      <c r="DE308" s="3"/>
      <c r="DF308" s="3"/>
      <c r="DG308" s="3"/>
      <c r="DH308" s="3"/>
      <c r="DI308" s="3"/>
      <c r="DJ308" s="3"/>
      <c r="DK308" s="3"/>
      <c r="DL308" s="3"/>
      <c r="DM308" s="3"/>
      <c r="DN308" s="3"/>
      <c r="DO308" s="3"/>
      <c r="DP308" s="3"/>
      <c r="DQ308" s="3"/>
      <c r="DR308" s="3"/>
      <c r="DS308" s="3"/>
      <c r="DT308" s="3"/>
      <c r="DU308" s="3"/>
      <c r="DV308" s="3"/>
      <c r="DW308" s="3"/>
      <c r="DX308" s="3"/>
      <c r="DY308" s="3"/>
      <c r="DZ308" s="3"/>
      <c r="EA308" s="3"/>
      <c r="EB308" s="3"/>
      <c r="EC308" s="3"/>
      <c r="ED308" s="3"/>
      <c r="EE308" s="3"/>
      <c r="EF308" s="3"/>
      <c r="EG308" s="3"/>
      <c r="EH308" s="3"/>
      <c r="EI308" s="3"/>
      <c r="EJ308" s="3"/>
      <c r="EK308" s="3"/>
      <c r="EL308" s="3"/>
      <c r="EM308" s="3"/>
      <c r="EN308" s="3"/>
      <c r="EO308" s="3"/>
      <c r="EP308" s="3"/>
      <c r="EQ308" s="3"/>
      <c r="ER308" s="3"/>
      <c r="ES308" s="3"/>
      <c r="ET308" s="3"/>
    </row>
    <row r="309" spans="1:150" s="3" customFormat="1" ht="14.1" customHeight="1">
      <c r="A309" s="173" t="s">
        <v>165</v>
      </c>
      <c r="B309" s="8">
        <v>1.5091190150475766E-3</v>
      </c>
      <c r="C309" s="26">
        <v>50.018860192940096</v>
      </c>
      <c r="D309" s="10">
        <v>5.0741014254569138E-2</v>
      </c>
      <c r="E309" s="11">
        <v>4.8472971643703726</v>
      </c>
      <c r="F309" s="12">
        <v>0.14054502384208428</v>
      </c>
      <c r="G309" s="11">
        <v>5.8937343297338245</v>
      </c>
      <c r="H309" s="13">
        <v>4.5476520100331663E-3</v>
      </c>
      <c r="I309" s="11">
        <v>5.1197664794573088</v>
      </c>
      <c r="J309" s="15">
        <v>0.56344489615160076</v>
      </c>
      <c r="K309" s="16">
        <v>334.00719942117001</v>
      </c>
      <c r="L309" s="16">
        <v>129.13440465231855</v>
      </c>
      <c r="M309" s="14">
        <v>3.0156390218408246E-4</v>
      </c>
      <c r="N309" s="17">
        <v>0.56575570671748465</v>
      </c>
      <c r="O309" s="18">
        <v>7.4053352324496488E-2</v>
      </c>
      <c r="P309" s="12">
        <v>0.39938013383249898</v>
      </c>
      <c r="Q309" s="14"/>
      <c r="R309" s="136">
        <f t="shared" si="64"/>
        <v>0.11791222998864255</v>
      </c>
      <c r="S309" s="20">
        <v>12.411160674814669</v>
      </c>
      <c r="T309" s="21">
        <v>0.19606193933833149</v>
      </c>
      <c r="U309" s="244"/>
      <c r="V309" s="245"/>
      <c r="W309" s="262"/>
      <c r="X309" s="258"/>
      <c r="Y309" s="20">
        <v>12.683693648662111</v>
      </c>
      <c r="Z309" s="21">
        <v>0.10158292197933583</v>
      </c>
      <c r="AA309" s="20" t="e">
        <v>#NUM!</v>
      </c>
      <c r="AB309" s="21" t="e">
        <v>#NUM!</v>
      </c>
      <c r="AC309" s="20">
        <v>8.2568319267049333</v>
      </c>
      <c r="AD309" s="21">
        <v>2.9642761007348075</v>
      </c>
      <c r="AE309" s="20">
        <v>12.932676318971071</v>
      </c>
      <c r="AF309" s="21">
        <v>1.0067256979755506</v>
      </c>
      <c r="AG309" s="20">
        <v>-37.720039200845697</v>
      </c>
      <c r="AH309" s="21">
        <v>129.03511190495007</v>
      </c>
      <c r="AI309" s="23" t="e">
        <v>#NUM!</v>
      </c>
      <c r="AJ309" s="24">
        <v>6.4004890482194376E-4</v>
      </c>
      <c r="AK309" s="11">
        <v>7.7868476815135503</v>
      </c>
      <c r="AL309" s="25">
        <v>504.27346795877565</v>
      </c>
      <c r="AM309" s="11">
        <v>0.62779117939137286</v>
      </c>
      <c r="AN309" s="10">
        <v>5.0741014254569138E-2</v>
      </c>
      <c r="AO309" s="11">
        <v>4.8472971643703726</v>
      </c>
      <c r="AP309" s="25">
        <v>518.90477947728345</v>
      </c>
      <c r="AQ309" s="11">
        <v>1.5812440289432432</v>
      </c>
      <c r="AR309" s="12">
        <v>2.7944505315312885E-2</v>
      </c>
      <c r="AS309" s="11">
        <v>42.953906132145256</v>
      </c>
      <c r="AT309" s="123">
        <f t="shared" si="59"/>
        <v>1.2003256582231838E-2</v>
      </c>
      <c r="AU309" s="10">
        <v>7.4252320372855925E-3</v>
      </c>
      <c r="AV309" s="11">
        <v>42.9830011130937</v>
      </c>
      <c r="AW309" s="63">
        <v>1.9271358437040142E-3</v>
      </c>
      <c r="AX309" s="11">
        <v>1.5812440289432432</v>
      </c>
      <c r="AY309" s="124">
        <f t="shared" si="65"/>
        <v>3.0472720458194716E-5</v>
      </c>
      <c r="AZ309" s="17">
        <v>3.6787659958474994E-2</v>
      </c>
      <c r="BA309" s="227" t="s">
        <v>387</v>
      </c>
      <c r="BB309" s="219" t="s">
        <v>387</v>
      </c>
      <c r="BC309" s="25">
        <v>507.74439948924964</v>
      </c>
      <c r="BD309" s="11">
        <v>0.80168200771448705</v>
      </c>
      <c r="BE309" s="10">
        <v>4.533308335501119E-2</v>
      </c>
      <c r="BF309" s="11">
        <v>5.3148194257051937</v>
      </c>
      <c r="BG309" s="10">
        <v>1.2310378094325555E-2</v>
      </c>
      <c r="BH309" s="11">
        <v>5.6872849385081983</v>
      </c>
      <c r="BI309" s="63">
        <v>1.9694948895663256E-3</v>
      </c>
      <c r="BJ309" s="11">
        <v>0.80168200771448705</v>
      </c>
      <c r="BL309" s="13">
        <f t="shared" si="66"/>
        <v>0</v>
      </c>
      <c r="BM309" s="63">
        <f t="shared" si="67"/>
        <v>0</v>
      </c>
      <c r="BN309" s="12">
        <v>2.7944505315312885E-2</v>
      </c>
      <c r="BO309" s="3">
        <v>1.2003256582231838E-2</v>
      </c>
      <c r="BP309" s="3">
        <v>0.83599999999999997</v>
      </c>
      <c r="BQ309" s="6">
        <v>0</v>
      </c>
      <c r="BR309" s="3">
        <v>0.11791222998864255</v>
      </c>
    </row>
    <row r="310" spans="1:150" s="3" customFormat="1" ht="14.1" customHeight="1">
      <c r="A310" s="172" t="s">
        <v>166</v>
      </c>
      <c r="B310" s="8">
        <v>2.660286163714185E-3</v>
      </c>
      <c r="C310" s="26">
        <v>35.378844621428406</v>
      </c>
      <c r="D310" s="10">
        <v>4.8693217652984011E-2</v>
      </c>
      <c r="E310" s="11">
        <v>4.7222863322106061</v>
      </c>
      <c r="F310" s="12">
        <v>0.12095410790249869</v>
      </c>
      <c r="G310" s="11">
        <v>5.7902852842644057</v>
      </c>
      <c r="H310" s="13">
        <v>5.3662031271893259E-3</v>
      </c>
      <c r="I310" s="11">
        <v>2.5409794705162776</v>
      </c>
      <c r="J310" s="15">
        <v>0.30298129659721978</v>
      </c>
      <c r="K310" s="16">
        <v>293.62894048469599</v>
      </c>
      <c r="L310" s="16">
        <v>97.379170128530134</v>
      </c>
      <c r="M310" s="14">
        <v>1.6216693299760413E-4</v>
      </c>
      <c r="N310" s="17">
        <v>0.51805869733065057</v>
      </c>
      <c r="O310" s="18">
        <v>6.0177511440048612E-2</v>
      </c>
      <c r="P310" s="12">
        <v>0.34258436030427503</v>
      </c>
      <c r="Q310" s="14"/>
      <c r="R310" s="136">
        <f t="shared" si="64"/>
        <v>0.10114395399459548</v>
      </c>
      <c r="S310" s="20">
        <v>12.60833087450643</v>
      </c>
      <c r="T310" s="21">
        <v>0.41459149701712489</v>
      </c>
      <c r="U310" s="244">
        <v>13.325631911857192</v>
      </c>
      <c r="V310" s="245">
        <v>0.3620280686309425</v>
      </c>
      <c r="W310" s="262">
        <v>13.226944383953271</v>
      </c>
      <c r="X310" s="258">
        <v>0.36185601737158757</v>
      </c>
      <c r="Y310" s="20">
        <v>13.18740246727528</v>
      </c>
      <c r="Z310" s="21">
        <v>0.38448044406521248</v>
      </c>
      <c r="AA310" s="20" t="e">
        <v>#NUM!</v>
      </c>
      <c r="AB310" s="21" t="e">
        <v>#NUM!</v>
      </c>
      <c r="AC310" s="20">
        <v>2.2196183606080555</v>
      </c>
      <c r="AD310" s="21">
        <v>4.4178278335840551</v>
      </c>
      <c r="AE310" s="20">
        <v>13.93615674634998</v>
      </c>
      <c r="AF310" s="21">
        <v>1.1536324679397729</v>
      </c>
      <c r="AG310" s="20">
        <v>-114.75892936746303</v>
      </c>
      <c r="AH310" s="21">
        <v>136.06565302683987</v>
      </c>
      <c r="AI310" s="23" t="e">
        <v>#NUM!</v>
      </c>
      <c r="AJ310" s="24">
        <v>6.8972910882991734E-4</v>
      </c>
      <c r="AK310" s="11">
        <v>8.2808355592850056</v>
      </c>
      <c r="AL310" s="25">
        <v>485.39491711981185</v>
      </c>
      <c r="AM310" s="11">
        <v>2.7220697405334806</v>
      </c>
      <c r="AN310" s="10">
        <v>4.8693217652984011E-2</v>
      </c>
      <c r="AO310" s="11">
        <v>4.7222863322106061</v>
      </c>
      <c r="AP310" s="25">
        <v>510.78228639399282</v>
      </c>
      <c r="AQ310" s="11">
        <v>3.291451313378738</v>
      </c>
      <c r="AR310" s="12">
        <v>7.4907934693555301E-3</v>
      </c>
      <c r="AS310" s="11">
        <v>207.3081675804909</v>
      </c>
      <c r="AT310" s="123">
        <f t="shared" si="59"/>
        <v>1.5529026678560029E-2</v>
      </c>
      <c r="AU310" s="10">
        <v>2.0220564241690726E-3</v>
      </c>
      <c r="AV310" s="11">
        <v>207.33429527535776</v>
      </c>
      <c r="AW310" s="63">
        <v>1.9577812830193727E-3</v>
      </c>
      <c r="AX310" s="11">
        <v>3.291451313378738</v>
      </c>
      <c r="AY310" s="124">
        <f t="shared" si="65"/>
        <v>6.4439417753024242E-5</v>
      </c>
      <c r="AZ310" s="17">
        <v>1.5875093452375585E-2</v>
      </c>
      <c r="BA310" s="208">
        <v>13.2</v>
      </c>
      <c r="BB310" s="209">
        <v>0.76</v>
      </c>
      <c r="BC310" s="25">
        <v>488.33140150048507</v>
      </c>
      <c r="BD310" s="11">
        <v>2.9184962248631687</v>
      </c>
      <c r="BE310" s="10">
        <v>4.3927451111582409E-2</v>
      </c>
      <c r="BF310" s="11">
        <v>5.5218017419074163</v>
      </c>
      <c r="BG310" s="10">
        <v>1.2402882429134482E-2</v>
      </c>
      <c r="BH310" s="11">
        <v>5.9861412455060101</v>
      </c>
      <c r="BI310" s="63">
        <v>2.0477896709638621E-3</v>
      </c>
      <c r="BJ310" s="11">
        <v>2.9184962248631687</v>
      </c>
      <c r="BL310" s="13">
        <f t="shared" si="66"/>
        <v>2.0540805992583788E-3</v>
      </c>
      <c r="BM310" s="63">
        <f t="shared" si="67"/>
        <v>5.6138432956709394E-5</v>
      </c>
      <c r="BN310" s="12">
        <v>7.4907934693555301E-3</v>
      </c>
      <c r="BO310" s="3">
        <v>1.5529026678560029E-2</v>
      </c>
      <c r="BP310" s="3">
        <v>0.83599999999999997</v>
      </c>
      <c r="BQ310" s="6">
        <v>0</v>
      </c>
      <c r="BR310" s="3">
        <v>0.10114395399459548</v>
      </c>
    </row>
    <row r="311" spans="1:150" s="3" customFormat="1" ht="14.1" customHeight="1">
      <c r="A311" s="173" t="s">
        <v>167</v>
      </c>
      <c r="B311" s="8">
        <v>1.0727671734338591E-3</v>
      </c>
      <c r="C311" s="26">
        <v>44.733351384748943</v>
      </c>
      <c r="D311" s="10">
        <v>4.6026004105359591E-2</v>
      </c>
      <c r="E311" s="11">
        <v>3.859539341023964</v>
      </c>
      <c r="F311" s="12">
        <v>0.11156635875373218</v>
      </c>
      <c r="G311" s="11">
        <v>4.7805049791672616</v>
      </c>
      <c r="H311" s="13">
        <v>5.1643279375751224E-3</v>
      </c>
      <c r="I311" s="11">
        <v>2.0167029373395353</v>
      </c>
      <c r="J311" s="15">
        <v>-3.5013739993627245E-2</v>
      </c>
      <c r="K311" s="16">
        <v>475.552206162613</v>
      </c>
      <c r="L311" s="16">
        <v>155.13811560738586</v>
      </c>
      <c r="M311" s="14">
        <v>-1.8740941297448292E-5</v>
      </c>
      <c r="N311" s="17">
        <v>0.85060511570823549</v>
      </c>
      <c r="O311" s="18">
        <v>9.6407834961080158E-2</v>
      </c>
      <c r="P311" s="12">
        <v>0.33699280824623101</v>
      </c>
      <c r="Q311" s="14"/>
      <c r="R311" s="136">
        <f t="shared" si="64"/>
        <v>9.949311481555391E-2</v>
      </c>
      <c r="S311" s="20">
        <v>13.136130579506155</v>
      </c>
      <c r="T311" s="21">
        <v>0.19009293060115062</v>
      </c>
      <c r="U311" s="244"/>
      <c r="V311" s="245"/>
      <c r="W311" s="262"/>
      <c r="X311" s="258"/>
      <c r="Y311" s="20">
        <v>13.376057325819882</v>
      </c>
      <c r="Z311" s="21">
        <v>0.16299521814154833</v>
      </c>
      <c r="AA311" s="20" t="e">
        <v>#NUM!</v>
      </c>
      <c r="AB311" s="21" t="e">
        <v>#NUM!</v>
      </c>
      <c r="AC311" s="20">
        <v>8.756857466877582</v>
      </c>
      <c r="AD311" s="21">
        <v>2.35138972849863</v>
      </c>
      <c r="AE311" s="20">
        <v>14.014185025470312</v>
      </c>
      <c r="AF311" s="21">
        <v>0.8999652065081829</v>
      </c>
      <c r="AG311" s="20">
        <v>-91.642137779241935</v>
      </c>
      <c r="AH311" s="21">
        <v>97.07983627812439</v>
      </c>
      <c r="AI311" s="23" t="e">
        <v>#NUM!</v>
      </c>
      <c r="AJ311" s="24">
        <v>6.9359222806020249E-4</v>
      </c>
      <c r="AK311" s="11">
        <v>6.4240427622128227</v>
      </c>
      <c r="AL311" s="25">
        <v>480.41372952713226</v>
      </c>
      <c r="AM311" s="11">
        <v>1.1230826981629873</v>
      </c>
      <c r="AN311" s="10">
        <v>4.6026004105359591E-2</v>
      </c>
      <c r="AO311" s="11">
        <v>3.859539341023964</v>
      </c>
      <c r="AP311" s="25">
        <v>490.23936756069554</v>
      </c>
      <c r="AQ311" s="11">
        <v>1.4485747947347389</v>
      </c>
      <c r="AR311" s="12">
        <v>2.985935575940845E-2</v>
      </c>
      <c r="AS311" s="11">
        <v>25.449864096420306</v>
      </c>
      <c r="AT311" s="123">
        <f t="shared" si="59"/>
        <v>7.5991654608360999E-3</v>
      </c>
      <c r="AU311" s="10">
        <v>8.3979546412039606E-3</v>
      </c>
      <c r="AV311" s="11">
        <v>25.491056303382255</v>
      </c>
      <c r="AW311" s="63">
        <v>2.0398198638671996E-3</v>
      </c>
      <c r="AX311" s="11">
        <v>1.4485747947347389</v>
      </c>
      <c r="AY311" s="124">
        <f t="shared" si="65"/>
        <v>2.9548316405972717E-5</v>
      </c>
      <c r="AZ311" s="17">
        <v>5.682678573592638E-2</v>
      </c>
      <c r="BA311" s="224">
        <v>13.39</v>
      </c>
      <c r="BB311" s="217">
        <v>0.32</v>
      </c>
      <c r="BC311" s="25">
        <v>481.43696677474816</v>
      </c>
      <c r="BD311" s="11">
        <v>1.2198241753874406</v>
      </c>
      <c r="BE311" s="10">
        <v>4.4342417075165841E-2</v>
      </c>
      <c r="BF311" s="11">
        <v>3.9573631722380131</v>
      </c>
      <c r="BG311" s="10">
        <v>1.2699341530174636E-2</v>
      </c>
      <c r="BH311" s="11">
        <v>4.2132942961748236</v>
      </c>
      <c r="BI311" s="63">
        <v>2.0771151137379817E-3</v>
      </c>
      <c r="BJ311" s="11">
        <v>1.2198241753874406</v>
      </c>
      <c r="BL311" s="13">
        <f t="shared" si="66"/>
        <v>0</v>
      </c>
      <c r="BM311" s="63">
        <f t="shared" si="67"/>
        <v>0</v>
      </c>
      <c r="BN311" s="12">
        <v>2.985935575940845E-2</v>
      </c>
      <c r="BO311" s="3">
        <v>7.5991654608360999E-3</v>
      </c>
      <c r="BP311" s="3">
        <v>0.83599999999999997</v>
      </c>
      <c r="BQ311" s="6">
        <v>0</v>
      </c>
      <c r="BR311" s="3">
        <v>9.949311481555391E-2</v>
      </c>
    </row>
    <row r="312" spans="1:150" s="3" customFormat="1" ht="14.1" customHeight="1">
      <c r="A312" s="172" t="s">
        <v>168</v>
      </c>
      <c r="B312" s="8">
        <v>-5.2519671788490855E-4</v>
      </c>
      <c r="C312" s="26">
        <v>70.7199610914045</v>
      </c>
      <c r="D312" s="10">
        <v>4.8212369224840519E-2</v>
      </c>
      <c r="E312" s="11">
        <v>4.2616008230074156</v>
      </c>
      <c r="F312" s="12">
        <v>0.1831195597633494</v>
      </c>
      <c r="G312" s="11">
        <v>4.2777590873391249</v>
      </c>
      <c r="H312" s="13">
        <v>5.2601065395509461E-3</v>
      </c>
      <c r="I312" s="11">
        <v>3.6630329230671541</v>
      </c>
      <c r="J312" s="15">
        <v>0.24382733951839128</v>
      </c>
      <c r="K312" s="16">
        <v>381.86960816818902</v>
      </c>
      <c r="L312" s="16">
        <v>186.21113029065856</v>
      </c>
      <c r="M312" s="14">
        <v>1.3049818318106314E-4</v>
      </c>
      <c r="N312" s="17">
        <v>0.63836599562770935</v>
      </c>
      <c r="O312" s="18">
        <v>0.11506570806831123</v>
      </c>
      <c r="P312" s="12">
        <v>0.50372193407318699</v>
      </c>
      <c r="Q312" s="14"/>
      <c r="R312" s="136">
        <f t="shared" si="64"/>
        <v>0.1487179043454171</v>
      </c>
      <c r="S312" s="20">
        <v>12.686838934613181</v>
      </c>
      <c r="T312" s="21">
        <v>0.39817757439362106</v>
      </c>
      <c r="U312" s="244">
        <v>12.48576096091533</v>
      </c>
      <c r="V312" s="245">
        <v>0.37983938873101886</v>
      </c>
      <c r="W312" s="262">
        <v>12.533069462969577</v>
      </c>
      <c r="X312" s="258">
        <v>0.38533206825029132</v>
      </c>
      <c r="Y312" s="20">
        <v>12.415007661420264</v>
      </c>
      <c r="Z312" s="21">
        <v>0.42197727794275519</v>
      </c>
      <c r="AA312" s="20">
        <v>447.27992304154708</v>
      </c>
      <c r="AB312" s="21">
        <v>228.18256115027364</v>
      </c>
      <c r="AC312" s="20">
        <v>15.915187233633127</v>
      </c>
      <c r="AD312" s="21">
        <v>1.3997825465573837</v>
      </c>
      <c r="AE312" s="20">
        <v>13.935262534946473</v>
      </c>
      <c r="AF312" s="21">
        <v>0.84556906252647124</v>
      </c>
      <c r="AG312" s="20">
        <v>-432.64182201436745</v>
      </c>
      <c r="AH312" s="21">
        <v>160.8854797296147</v>
      </c>
      <c r="AI312" s="23">
        <v>97.258124526654484</v>
      </c>
      <c r="AJ312" s="24">
        <v>6.8968483720732721E-4</v>
      </c>
      <c r="AK312" s="11">
        <v>6.0699292996765877</v>
      </c>
      <c r="AL312" s="25">
        <v>512.59963501350762</v>
      </c>
      <c r="AM312" s="11">
        <v>3.0655109389660558</v>
      </c>
      <c r="AN312" s="10">
        <v>4.8212369224840519E-2</v>
      </c>
      <c r="AO312" s="11">
        <v>4.2616008230074156</v>
      </c>
      <c r="AP312" s="25">
        <v>507.61839702747113</v>
      </c>
      <c r="AQ312" s="11">
        <v>3.1415983196109916</v>
      </c>
      <c r="AR312" s="12">
        <v>5.5871858818196507E-2</v>
      </c>
      <c r="AS312" s="11">
        <v>10.268255271374038</v>
      </c>
      <c r="AT312" s="123">
        <f t="shared" si="59"/>
        <v>5.7370650883141229E-3</v>
      </c>
      <c r="AU312" s="10">
        <v>1.5175990348190695E-2</v>
      </c>
      <c r="AV312" s="11">
        <v>10.738096028620872</v>
      </c>
      <c r="AW312" s="63">
        <v>1.969983763109914E-3</v>
      </c>
      <c r="AX312" s="11">
        <v>3.1415983196109916</v>
      </c>
      <c r="AY312" s="124">
        <f t="shared" si="65"/>
        <v>6.1888976798470438E-5</v>
      </c>
      <c r="AZ312" s="17">
        <v>0.29256567563164892</v>
      </c>
      <c r="BA312" s="208">
        <v>12.41</v>
      </c>
      <c r="BB312" s="209">
        <v>0.84</v>
      </c>
      <c r="BC312" s="25">
        <v>518.74383378561242</v>
      </c>
      <c r="BD312" s="11">
        <v>3.4022028683325645</v>
      </c>
      <c r="BE312" s="10">
        <v>3.8764632199151168E-2</v>
      </c>
      <c r="BF312" s="11">
        <v>6.1275814615569519</v>
      </c>
      <c r="BG312" s="10">
        <v>1.0303481486447705E-2</v>
      </c>
      <c r="BH312" s="11">
        <v>6.5896619843267139</v>
      </c>
      <c r="BI312" s="63">
        <v>1.9277337577245923E-3</v>
      </c>
      <c r="BJ312" s="11">
        <v>3.4022028683325645</v>
      </c>
      <c r="BL312" s="13">
        <f t="shared" si="66"/>
        <v>1.9462203861997374E-3</v>
      </c>
      <c r="BM312" s="63">
        <f t="shared" si="67"/>
        <v>5.9780622216898394E-5</v>
      </c>
      <c r="BN312" s="12">
        <v>5.5871858818196507E-2</v>
      </c>
      <c r="BO312" s="3">
        <v>5.7370650883141229E-3</v>
      </c>
      <c r="BP312" s="3">
        <v>0.83599999999999997</v>
      </c>
      <c r="BQ312" s="6">
        <v>0</v>
      </c>
      <c r="BR312" s="3">
        <v>0.1487179043454171</v>
      </c>
    </row>
    <row r="313" spans="1:150" s="44" customFormat="1" ht="14.1" customHeight="1">
      <c r="A313" s="173" t="s">
        <v>169</v>
      </c>
      <c r="B313" s="27">
        <v>6.5393345224273366E-3</v>
      </c>
      <c r="C313" s="45">
        <v>37.858187520674932</v>
      </c>
      <c r="D313" s="29">
        <v>5.1296805057754413E-2</v>
      </c>
      <c r="E313" s="30">
        <v>8.0526522563383409</v>
      </c>
      <c r="F313" s="31">
        <v>0.17676469552724841</v>
      </c>
      <c r="G313" s="30">
        <v>8.2885265749258235</v>
      </c>
      <c r="H313" s="32">
        <v>5.1499289273717634E-3</v>
      </c>
      <c r="I313" s="30">
        <v>2.3440741852132727</v>
      </c>
      <c r="J313" s="34">
        <v>0.63470327418535244</v>
      </c>
      <c r="K313" s="35">
        <v>105.20004985248499</v>
      </c>
      <c r="L313" s="35">
        <v>44.631657485758581</v>
      </c>
      <c r="M313" s="33">
        <v>3.3969220387831657E-4</v>
      </c>
      <c r="N313" s="36">
        <v>0.1729777248665684</v>
      </c>
      <c r="O313" s="37">
        <v>2.8765455110083962E-2</v>
      </c>
      <c r="P313" s="31">
        <v>0.43825551648918298</v>
      </c>
      <c r="Q313" s="33"/>
      <c r="R313" s="136">
        <f t="shared" si="64"/>
        <v>0.12938972391585402</v>
      </c>
      <c r="S313" s="39">
        <v>10.891820719927717</v>
      </c>
      <c r="T313" s="40">
        <v>0.57947644431759016</v>
      </c>
      <c r="U313" s="244"/>
      <c r="V313" s="245"/>
      <c r="W313" s="262"/>
      <c r="X313" s="258"/>
      <c r="Y313" s="39">
        <v>12.167847652655675</v>
      </c>
      <c r="Z313" s="40">
        <v>0.13896481301307984</v>
      </c>
      <c r="AA313" s="39">
        <v>529.18288777594535</v>
      </c>
      <c r="AB313" s="40">
        <v>208.56734547629299</v>
      </c>
      <c r="AC313" s="39">
        <v>-6.7246023428462722</v>
      </c>
      <c r="AD313" s="40">
        <v>-8.5121732579350997</v>
      </c>
      <c r="AE313" s="39">
        <v>14.534385459365486</v>
      </c>
      <c r="AF313" s="40">
        <v>1.5468689359019308</v>
      </c>
      <c r="AG313" s="39">
        <v>-639.43412154009502</v>
      </c>
      <c r="AH313" s="40">
        <v>317.93381742410622</v>
      </c>
      <c r="AI313" s="41">
        <v>98.023420925188603</v>
      </c>
      <c r="AJ313" s="42">
        <v>7.1934732687939373E-4</v>
      </c>
      <c r="AK313" s="30">
        <v>10.646650144829739</v>
      </c>
      <c r="AL313" s="43">
        <v>519.10314800574497</v>
      </c>
      <c r="AM313" s="30">
        <v>0.7647977739203794</v>
      </c>
      <c r="AN313" s="29">
        <v>5.1296805057754413E-2</v>
      </c>
      <c r="AO313" s="30">
        <v>8.0526522563383409</v>
      </c>
      <c r="AP313" s="43">
        <v>591.35841205407371</v>
      </c>
      <c r="AQ313" s="30">
        <v>5.3247857906997167</v>
      </c>
      <c r="AR313" s="31">
        <v>5.7984674673974196E-2</v>
      </c>
      <c r="AS313" s="30">
        <v>9.5186292007819517</v>
      </c>
      <c r="AT313" s="123">
        <f t="shared" si="59"/>
        <v>5.5193461754953245E-3</v>
      </c>
      <c r="AU313" s="29">
        <v>1.3519596206093214E-2</v>
      </c>
      <c r="AV313" s="30">
        <v>10.906770630155219</v>
      </c>
      <c r="AW313" s="90">
        <v>1.6910218568237094E-3</v>
      </c>
      <c r="AX313" s="30">
        <v>5.3247857906997167</v>
      </c>
      <c r="AY313" s="124">
        <f t="shared" si="65"/>
        <v>9.0043291549775375E-5</v>
      </c>
      <c r="AZ313" s="36">
        <v>0.4882092024542683</v>
      </c>
      <c r="BA313" s="225">
        <v>12.17</v>
      </c>
      <c r="BB313" s="226">
        <v>0.27</v>
      </c>
      <c r="BC313" s="43">
        <v>529.2909934500824</v>
      </c>
      <c r="BD313" s="30">
        <v>1.1431438729426626</v>
      </c>
      <c r="BE313" s="29">
        <v>3.5888338420767593E-2</v>
      </c>
      <c r="BF313" s="30">
        <v>11.598198302833241</v>
      </c>
      <c r="BG313" s="29">
        <v>9.3488915600112299E-3</v>
      </c>
      <c r="BH313" s="30">
        <v>12.274435123296982</v>
      </c>
      <c r="BI313" s="90">
        <v>1.889319887122376E-3</v>
      </c>
      <c r="BJ313" s="30">
        <v>1.1431438729426626</v>
      </c>
      <c r="BK313" s="3"/>
      <c r="BL313" s="13">
        <f t="shared" si="66"/>
        <v>0</v>
      </c>
      <c r="BM313" s="63">
        <f t="shared" si="67"/>
        <v>0</v>
      </c>
      <c r="BN313" s="31">
        <v>5.7984674673974196E-2</v>
      </c>
      <c r="BO313" s="3">
        <v>5.5193461754953245E-3</v>
      </c>
      <c r="BP313" s="3">
        <v>0.83599999999999997</v>
      </c>
      <c r="BQ313" s="6">
        <v>0</v>
      </c>
      <c r="BR313" s="3">
        <v>0.12938972391585402</v>
      </c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  <c r="CH313" s="3"/>
      <c r="CI313" s="3"/>
      <c r="CJ313" s="3"/>
      <c r="CK313" s="3"/>
      <c r="CL313" s="3"/>
      <c r="CM313" s="3"/>
      <c r="CN313" s="3"/>
      <c r="CO313" s="3"/>
      <c r="CP313" s="3"/>
      <c r="CQ313" s="3"/>
      <c r="CR313" s="3"/>
      <c r="CS313" s="3"/>
      <c r="CT313" s="3"/>
      <c r="CU313" s="3"/>
      <c r="CV313" s="3"/>
      <c r="CW313" s="3"/>
      <c r="CX313" s="3"/>
      <c r="CY313" s="3"/>
      <c r="CZ313" s="3"/>
      <c r="DA313" s="3"/>
      <c r="DB313" s="3"/>
      <c r="DC313" s="3"/>
      <c r="DD313" s="3"/>
      <c r="DE313" s="3"/>
      <c r="DF313" s="3"/>
      <c r="DG313" s="3"/>
      <c r="DH313" s="3"/>
      <c r="DI313" s="3"/>
      <c r="DJ313" s="3"/>
      <c r="DK313" s="3"/>
      <c r="DL313" s="3"/>
      <c r="DM313" s="3"/>
      <c r="DN313" s="3"/>
      <c r="DO313" s="3"/>
      <c r="DP313" s="3"/>
      <c r="DQ313" s="3"/>
      <c r="DR313" s="3"/>
      <c r="DS313" s="3"/>
      <c r="DT313" s="3"/>
      <c r="DU313" s="3"/>
      <c r="DV313" s="3"/>
      <c r="DW313" s="3"/>
      <c r="DX313" s="3"/>
      <c r="DY313" s="3"/>
      <c r="DZ313" s="3"/>
      <c r="EA313" s="3"/>
      <c r="EB313" s="3"/>
      <c r="EC313" s="3"/>
      <c r="ED313" s="3"/>
      <c r="EE313" s="3"/>
      <c r="EF313" s="3"/>
      <c r="EG313" s="3"/>
      <c r="EH313" s="3"/>
      <c r="EI313" s="3"/>
      <c r="EJ313" s="3"/>
      <c r="EK313" s="3"/>
      <c r="EL313" s="3"/>
      <c r="EM313" s="3"/>
      <c r="EN313" s="3"/>
      <c r="EO313" s="3"/>
      <c r="EP313" s="3"/>
      <c r="EQ313" s="3"/>
      <c r="ER313" s="3"/>
      <c r="ES313" s="3"/>
      <c r="ET313" s="3"/>
    </row>
    <row r="314" spans="1:150" s="3" customFormat="1" ht="14.1" customHeight="1">
      <c r="A314" s="172" t="s">
        <v>170</v>
      </c>
      <c r="B314" s="8">
        <v>2.961919328640556E-4</v>
      </c>
      <c r="C314" s="26">
        <v>100.00740243403203</v>
      </c>
      <c r="D314" s="10">
        <v>4.6700477611602266E-2</v>
      </c>
      <c r="E314" s="11">
        <v>4.4916213347692961</v>
      </c>
      <c r="F314" s="12">
        <v>0.12334687897479864</v>
      </c>
      <c r="G314" s="11">
        <v>5.3422254144156414</v>
      </c>
      <c r="H314" s="13">
        <v>4.848735256580864E-3</v>
      </c>
      <c r="I314" s="11">
        <v>4.1458147130696688</v>
      </c>
      <c r="J314" s="15">
        <v>5.1497627790513985E-2</v>
      </c>
      <c r="K314" s="16">
        <v>383.18101771949199</v>
      </c>
      <c r="L314" s="16">
        <v>126.63596716247534</v>
      </c>
      <c r="M314" s="14">
        <v>2.7562809238821456E-5</v>
      </c>
      <c r="N314" s="17">
        <v>0.66118858729979357</v>
      </c>
      <c r="O314" s="18">
        <v>8.1679084468703478E-2</v>
      </c>
      <c r="P314" s="12">
        <v>0.34139205239702197</v>
      </c>
      <c r="Q314" s="14"/>
      <c r="R314" s="136">
        <f t="shared" si="64"/>
        <v>0.10079193927912077</v>
      </c>
      <c r="S314" s="20">
        <v>12.871418731705232</v>
      </c>
      <c r="T314" s="21">
        <v>0.24366060381523996</v>
      </c>
      <c r="U314" s="244">
        <v>13.03502008571564</v>
      </c>
      <c r="V314" s="245">
        <v>0.23748621449272542</v>
      </c>
      <c r="W314" s="262">
        <v>12.936314685524977</v>
      </c>
      <c r="X314" s="258">
        <v>0.23666635508712558</v>
      </c>
      <c r="Y314" s="20">
        <v>12.846930653864197</v>
      </c>
      <c r="Z314" s="21">
        <v>0.25147522957564339</v>
      </c>
      <c r="AA314" s="20">
        <v>-208.30178991689476</v>
      </c>
      <c r="AB314" s="21">
        <v>290.50781453344473</v>
      </c>
      <c r="AC314" s="20">
        <v>13.31223067474729</v>
      </c>
      <c r="AD314" s="21">
        <v>1.5538376446645445</v>
      </c>
      <c r="AE314" s="20">
        <v>14.545280879706507</v>
      </c>
      <c r="AF314" s="21">
        <v>1.0491989091808147</v>
      </c>
      <c r="AG314" s="20">
        <v>-300.68187650673997</v>
      </c>
      <c r="AH314" s="21">
        <v>133.41177395722249</v>
      </c>
      <c r="AI314" s="23">
        <v>106.28586149626267</v>
      </c>
      <c r="AJ314" s="24">
        <v>7.1988676571099752E-4</v>
      </c>
      <c r="AK314" s="11">
        <v>7.2159243913960225</v>
      </c>
      <c r="AL314" s="25">
        <v>497.56301729016428</v>
      </c>
      <c r="AM314" s="11">
        <v>1.8113626656145128</v>
      </c>
      <c r="AN314" s="10">
        <v>4.6700477611602266E-2</v>
      </c>
      <c r="AO314" s="11">
        <v>4.4916213347692961</v>
      </c>
      <c r="AP314" s="25">
        <v>500.33183976495945</v>
      </c>
      <c r="AQ314" s="11">
        <v>1.8949266264633562</v>
      </c>
      <c r="AR314" s="12">
        <v>4.2305726524526154E-2</v>
      </c>
      <c r="AS314" s="11">
        <v>11.575443536160153</v>
      </c>
      <c r="AT314" s="123">
        <f t="shared" si="59"/>
        <v>4.897075486408854E-3</v>
      </c>
      <c r="AU314" s="10">
        <v>1.165848964547586E-2</v>
      </c>
      <c r="AV314" s="11">
        <v>11.729520023364623</v>
      </c>
      <c r="AW314" s="63">
        <v>1.9986735212969243E-3</v>
      </c>
      <c r="AX314" s="11">
        <v>1.8949266264633562</v>
      </c>
      <c r="AY314" s="124">
        <f t="shared" si="65"/>
        <v>3.7873396731128175E-5</v>
      </c>
      <c r="AZ314" s="17">
        <v>0.16155193244811009</v>
      </c>
      <c r="BA314" s="208">
        <v>12.85</v>
      </c>
      <c r="BB314" s="209">
        <v>0.51</v>
      </c>
      <c r="BC314" s="25">
        <v>501.2864958821765</v>
      </c>
      <c r="BD314" s="11">
        <v>1.9594243915514038</v>
      </c>
      <c r="BE314" s="10">
        <v>4.0790470112417605E-2</v>
      </c>
      <c r="BF314" s="11">
        <v>5.2190356841772552</v>
      </c>
      <c r="BG314" s="10">
        <v>1.1219512325387001E-2</v>
      </c>
      <c r="BH314" s="11">
        <v>5.5611185229226567</v>
      </c>
      <c r="BI314" s="63">
        <v>1.9948672230640785E-3</v>
      </c>
      <c r="BJ314" s="11">
        <v>1.9594243915514038</v>
      </c>
      <c r="BL314" s="13">
        <f t="shared" si="66"/>
        <v>2.0089019067299763E-3</v>
      </c>
      <c r="BM314" s="63">
        <f t="shared" si="67"/>
        <v>3.6716120923152573E-5</v>
      </c>
      <c r="BN314" s="12">
        <v>4.2305726524526154E-2</v>
      </c>
      <c r="BO314" s="3">
        <v>4.897075486408854E-3</v>
      </c>
      <c r="BP314" s="3">
        <v>0.83599999999999997</v>
      </c>
      <c r="BQ314" s="6">
        <v>0</v>
      </c>
      <c r="BR314" s="3">
        <v>0.10079193927912077</v>
      </c>
    </row>
    <row r="315" spans="1:150" s="3" customFormat="1" ht="14.1" customHeight="1">
      <c r="A315" s="177" t="s">
        <v>171</v>
      </c>
      <c r="B315" s="46">
        <v>4.8091433940486124E-4</v>
      </c>
      <c r="C315" s="47">
        <v>70.719178514956155</v>
      </c>
      <c r="D315" s="48">
        <v>4.8734521783381321E-2</v>
      </c>
      <c r="E315" s="49">
        <v>3.9113917934552851</v>
      </c>
      <c r="F315" s="50">
        <v>0.15140031587950548</v>
      </c>
      <c r="G315" s="49">
        <v>4.4763442917121505</v>
      </c>
      <c r="H315" s="51">
        <v>5.3647438279429208E-3</v>
      </c>
      <c r="I315" s="49">
        <v>2.6784386392315453</v>
      </c>
      <c r="J315" s="53">
        <v>0.30932110281031733</v>
      </c>
      <c r="K315" s="54">
        <v>405.66657624538601</v>
      </c>
      <c r="L315" s="54">
        <v>158.66443028434983</v>
      </c>
      <c r="M315" s="52">
        <v>1.6555415308461434E-4</v>
      </c>
      <c r="N315" s="55">
        <v>0.69117569374345478</v>
      </c>
      <c r="O315" s="56">
        <v>0.10151411043076522</v>
      </c>
      <c r="P315" s="50">
        <v>0.40402726298207697</v>
      </c>
      <c r="Q315" s="52"/>
      <c r="R315" s="137">
        <f t="shared" si="64"/>
        <v>0.11928423954708939</v>
      </c>
      <c r="S315" s="58">
        <v>12.698194201947036</v>
      </c>
      <c r="T315" s="59">
        <v>0.23275232068537305</v>
      </c>
      <c r="U315" s="246">
        <v>12.870300694315267</v>
      </c>
      <c r="V315" s="247">
        <v>0.22251788881312901</v>
      </c>
      <c r="W315" s="263">
        <v>12.773617936928122</v>
      </c>
      <c r="X315" s="260">
        <v>0.2216022153714341</v>
      </c>
      <c r="Y315" s="58">
        <v>12.6637030470757</v>
      </c>
      <c r="Z315" s="59">
        <v>0.23952985860903692</v>
      </c>
      <c r="AA315" s="58">
        <v>-251.15171459414546</v>
      </c>
      <c r="AB315" s="59">
        <v>331.5003742814655</v>
      </c>
      <c r="AC315" s="58">
        <v>13.217457761460103</v>
      </c>
      <c r="AD315" s="59">
        <v>1.451676126532885</v>
      </c>
      <c r="AE315" s="58">
        <v>14.42834159117159</v>
      </c>
      <c r="AF315" s="59">
        <v>0.85183354298358194</v>
      </c>
      <c r="AG315" s="58">
        <v>-388.45402707544116</v>
      </c>
      <c r="AH315" s="59">
        <v>129.98261265685898</v>
      </c>
      <c r="AI315" s="60">
        <v>105.16019598119748</v>
      </c>
      <c r="AJ315" s="61">
        <v>7.14097046202955E-4</v>
      </c>
      <c r="AK315" s="49">
        <v>5.9059983514856027</v>
      </c>
      <c r="AL315" s="62">
        <v>502.60694690243662</v>
      </c>
      <c r="AM315" s="49">
        <v>1.719073111547528</v>
      </c>
      <c r="AN315" s="48">
        <v>4.8734521783381321E-2</v>
      </c>
      <c r="AO315" s="49">
        <v>3.9113917934552851</v>
      </c>
      <c r="AP315" s="62">
        <v>507.16401615900719</v>
      </c>
      <c r="AQ315" s="49">
        <v>1.8347619421976518</v>
      </c>
      <c r="AR315" s="50">
        <v>4.1592541187881235E-2</v>
      </c>
      <c r="AS315" s="49">
        <v>13.097143509037828</v>
      </c>
      <c r="AT315" s="123">
        <f t="shared" si="59"/>
        <v>5.4474348084324721E-3</v>
      </c>
      <c r="AU315" s="48">
        <v>1.1307544297833393E-2</v>
      </c>
      <c r="AV315" s="49">
        <v>13.225033817758979</v>
      </c>
      <c r="AW315" s="64">
        <v>1.9717487206081232E-3</v>
      </c>
      <c r="AX315" s="49">
        <v>1.8347619421976518</v>
      </c>
      <c r="AY315" s="124">
        <f t="shared" si="65"/>
        <v>3.6176895121486949E-5</v>
      </c>
      <c r="AZ315" s="55">
        <v>0.13873400760109039</v>
      </c>
      <c r="BA315" s="212">
        <v>12.65</v>
      </c>
      <c r="BB315" s="213">
        <v>0.48</v>
      </c>
      <c r="BC315" s="62">
        <v>508.54670073636998</v>
      </c>
      <c r="BD315" s="49">
        <v>1.893326207937077</v>
      </c>
      <c r="BE315" s="48">
        <v>3.9425554937456551E-2</v>
      </c>
      <c r="BF315" s="49">
        <v>4.9954917151442775</v>
      </c>
      <c r="BG315" s="48">
        <v>1.068927496118891E-2</v>
      </c>
      <c r="BH315" s="49">
        <v>5.3334217568961986</v>
      </c>
      <c r="BI315" s="64">
        <v>1.9663877448266032E-3</v>
      </c>
      <c r="BJ315" s="49">
        <v>1.893326207937077</v>
      </c>
      <c r="BL315" s="13">
        <f t="shared" si="66"/>
        <v>1.9836114152329554E-3</v>
      </c>
      <c r="BM315" s="63">
        <f t="shared" si="67"/>
        <v>3.4379049045796251E-5</v>
      </c>
      <c r="BN315" s="50">
        <v>4.1592541187881235E-2</v>
      </c>
      <c r="BO315" s="3">
        <v>5.4474348084324721E-3</v>
      </c>
      <c r="BP315" s="3">
        <v>0.83599999999999997</v>
      </c>
      <c r="BQ315" s="6">
        <v>0</v>
      </c>
      <c r="BR315" s="3">
        <v>0.11928423954708939</v>
      </c>
    </row>
    <row r="316" spans="1:150" s="3" customFormat="1" ht="14.1" customHeight="1">
      <c r="A316" s="176"/>
      <c r="Q316" s="148" t="s">
        <v>395</v>
      </c>
      <c r="R316" s="242">
        <f>MEDIAN(R302:R315)</f>
        <v>0.10815276708279083</v>
      </c>
      <c r="T316" s="4"/>
      <c r="U316" s="242">
        <f>MEDIAN(U302:U315)</f>
        <v>13.03502008571564</v>
      </c>
      <c r="V316" s="243"/>
      <c r="W316" s="149">
        <f>MEDIAN(W302:W315)</f>
        <v>12.943733812713058</v>
      </c>
      <c r="X316" s="163"/>
      <c r="Y316" s="150"/>
      <c r="Z316" s="150"/>
      <c r="AA316" s="150"/>
      <c r="AB316" s="150"/>
      <c r="AC316" s="150"/>
      <c r="AD316" s="150"/>
      <c r="AE316" s="150"/>
      <c r="AF316" s="150"/>
      <c r="AG316" s="150"/>
      <c r="AH316" s="150"/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1"/>
      <c r="AU316" s="150"/>
      <c r="AV316" s="150"/>
      <c r="AW316" s="150"/>
      <c r="AX316" s="150"/>
      <c r="AY316" s="150"/>
      <c r="AZ316" s="150"/>
      <c r="BA316" s="165"/>
      <c r="BB316" s="203"/>
      <c r="BK316" s="6"/>
      <c r="BP316" s="6"/>
      <c r="BQ316" s="6"/>
    </row>
    <row r="317" spans="1:150" s="3" customFormat="1" ht="14.1" customHeight="1">
      <c r="A317" s="176"/>
      <c r="P317" s="148"/>
      <c r="R317" s="242"/>
      <c r="T317" s="4"/>
      <c r="U317" s="242"/>
      <c r="V317" s="243"/>
      <c r="W317" s="149"/>
      <c r="X317" s="163"/>
      <c r="Y317" s="150"/>
      <c r="Z317" s="150"/>
      <c r="AA317" s="150"/>
      <c r="AB317" s="150"/>
      <c r="AC317" s="150"/>
      <c r="AD317" s="150"/>
      <c r="AE317" s="150"/>
      <c r="AF317" s="150"/>
      <c r="AG317" s="150"/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1"/>
      <c r="AU317" s="150"/>
      <c r="AV317" s="150"/>
      <c r="AW317" s="150"/>
      <c r="AX317" s="150"/>
      <c r="AY317" s="150"/>
      <c r="AZ317" s="150"/>
      <c r="BA317" s="165"/>
      <c r="BB317" s="203"/>
      <c r="BK317" s="6"/>
      <c r="BP317" s="6"/>
      <c r="BQ317" s="6"/>
    </row>
    <row r="318" spans="1:150" s="3" customFormat="1" ht="14.1" customHeight="1">
      <c r="A318" s="181" t="s">
        <v>389</v>
      </c>
      <c r="P318" s="144" t="s">
        <v>396</v>
      </c>
      <c r="Q318" s="145"/>
      <c r="R318" s="146">
        <f>11.2/3.1</f>
        <v>3.6129032258064511</v>
      </c>
      <c r="T318" s="4"/>
      <c r="U318" s="185"/>
      <c r="V318" s="185"/>
      <c r="W318" s="164"/>
      <c r="X318" s="131"/>
      <c r="Y318" s="5"/>
      <c r="Z318" s="4"/>
      <c r="AA318" s="5"/>
      <c r="AB318" s="4"/>
      <c r="AC318" s="5"/>
      <c r="AD318" s="4"/>
      <c r="AE318" s="5"/>
      <c r="AF318" s="4"/>
      <c r="AG318" s="5"/>
      <c r="AH318" s="4"/>
      <c r="AI318" s="5"/>
      <c r="AT318" s="123"/>
      <c r="BA318" s="202"/>
      <c r="BB318" s="203"/>
      <c r="BK318" s="6"/>
      <c r="BQ318" s="6"/>
    </row>
    <row r="319" spans="1:150" s="6" customFormat="1" ht="57.95" customHeight="1">
      <c r="A319" s="170" t="s">
        <v>0</v>
      </c>
      <c r="B319" s="7" t="s">
        <v>1</v>
      </c>
      <c r="C319" s="112" t="s">
        <v>2</v>
      </c>
      <c r="D319" s="111" t="s">
        <v>3</v>
      </c>
      <c r="E319" s="112" t="s">
        <v>2</v>
      </c>
      <c r="F319" s="111" t="s">
        <v>4</v>
      </c>
      <c r="G319" s="112" t="s">
        <v>2</v>
      </c>
      <c r="H319" s="111" t="s">
        <v>5</v>
      </c>
      <c r="I319" s="112" t="s">
        <v>2</v>
      </c>
      <c r="J319" s="115" t="s">
        <v>374</v>
      </c>
      <c r="K319" s="112" t="s">
        <v>7</v>
      </c>
      <c r="L319" s="112" t="s">
        <v>8</v>
      </c>
      <c r="M319" s="112" t="s">
        <v>6</v>
      </c>
      <c r="N319" s="112" t="s">
        <v>375</v>
      </c>
      <c r="O319" s="112" t="s">
        <v>376</v>
      </c>
      <c r="P319" s="111" t="s">
        <v>9</v>
      </c>
      <c r="Q319" s="112" t="s">
        <v>2</v>
      </c>
      <c r="R319" s="143" t="s">
        <v>397</v>
      </c>
      <c r="S319" s="133" t="s">
        <v>10</v>
      </c>
      <c r="T319" s="193" t="s">
        <v>399</v>
      </c>
      <c r="U319" s="125" t="s">
        <v>398</v>
      </c>
      <c r="V319" s="234" t="s">
        <v>399</v>
      </c>
      <c r="W319" s="128" t="s">
        <v>11</v>
      </c>
      <c r="X319" s="128" t="s">
        <v>399</v>
      </c>
      <c r="Y319" s="275" t="s">
        <v>12</v>
      </c>
      <c r="Z319" s="276"/>
      <c r="AA319" s="275" t="s">
        <v>13</v>
      </c>
      <c r="AB319" s="276"/>
      <c r="AC319" s="275" t="s">
        <v>14</v>
      </c>
      <c r="AD319" s="276"/>
      <c r="AE319" s="275" t="s">
        <v>15</v>
      </c>
      <c r="AF319" s="276"/>
      <c r="AG319" s="275" t="s">
        <v>16</v>
      </c>
      <c r="AH319" s="276"/>
      <c r="AI319" s="112" t="s">
        <v>17</v>
      </c>
      <c r="AJ319" s="111" t="s">
        <v>377</v>
      </c>
      <c r="AK319" s="112" t="s">
        <v>2</v>
      </c>
      <c r="AL319" s="111" t="s">
        <v>18</v>
      </c>
      <c r="AM319" s="112" t="s">
        <v>2</v>
      </c>
      <c r="AN319" s="111" t="s">
        <v>19</v>
      </c>
      <c r="AO319" s="112" t="s">
        <v>2</v>
      </c>
      <c r="AP319" s="111" t="s">
        <v>378</v>
      </c>
      <c r="AQ319" s="112" t="s">
        <v>2</v>
      </c>
      <c r="AR319" s="111" t="s">
        <v>379</v>
      </c>
      <c r="AS319" s="112" t="s">
        <v>2</v>
      </c>
      <c r="AT319" s="123"/>
      <c r="AU319" s="111" t="s">
        <v>380</v>
      </c>
      <c r="AV319" s="112" t="s">
        <v>2</v>
      </c>
      <c r="AW319" s="111" t="s">
        <v>381</v>
      </c>
      <c r="AX319" s="112" t="s">
        <v>2</v>
      </c>
      <c r="AY319" s="112"/>
      <c r="AZ319" s="112" t="s">
        <v>20</v>
      </c>
      <c r="BA319" s="277" t="s">
        <v>400</v>
      </c>
      <c r="BB319" s="278"/>
      <c r="BC319" s="111" t="s">
        <v>382</v>
      </c>
      <c r="BD319" s="112" t="s">
        <v>2</v>
      </c>
      <c r="BE319" s="111" t="s">
        <v>383</v>
      </c>
      <c r="BF319" s="112" t="s">
        <v>2</v>
      </c>
      <c r="BG319" s="111" t="s">
        <v>384</v>
      </c>
      <c r="BH319" s="112" t="s">
        <v>2</v>
      </c>
      <c r="BI319" s="111" t="s">
        <v>385</v>
      </c>
      <c r="BJ319" s="112" t="s">
        <v>2</v>
      </c>
      <c r="BL319" s="111" t="s">
        <v>393</v>
      </c>
      <c r="BN319" s="111" t="s">
        <v>379</v>
      </c>
      <c r="BP319" s="3"/>
      <c r="BR319" s="6">
        <v>3.6129032258064511</v>
      </c>
    </row>
    <row r="320" spans="1:150" s="3" customFormat="1" ht="14.1" customHeight="1">
      <c r="A320" s="172" t="s">
        <v>141</v>
      </c>
      <c r="B320" s="8">
        <v>2.776608826360298E-4</v>
      </c>
      <c r="C320" s="26">
        <v>100.00694033109299</v>
      </c>
      <c r="D320" s="10">
        <v>4.6789486551120425E-2</v>
      </c>
      <c r="E320" s="11">
        <v>8.8733293255187284</v>
      </c>
      <c r="F320" s="12">
        <v>0.1321001978485038</v>
      </c>
      <c r="G320" s="11">
        <v>5.0054267156364043</v>
      </c>
      <c r="H320" s="13">
        <v>5.5493051861215002E-3</v>
      </c>
      <c r="I320" s="11">
        <v>1.2685363300867116</v>
      </c>
      <c r="J320" s="15">
        <v>6.2882891223855569E-2</v>
      </c>
      <c r="K320" s="16">
        <v>341.66965299814899</v>
      </c>
      <c r="L320" s="16">
        <v>125.96970782632448</v>
      </c>
      <c r="M320" s="14">
        <v>3.3656350299526024E-5</v>
      </c>
      <c r="N320" s="17">
        <v>0.58730711239865452</v>
      </c>
      <c r="O320" s="18">
        <v>7.7614980468599756E-2</v>
      </c>
      <c r="P320" s="12">
        <v>0.38085532924195098</v>
      </c>
      <c r="Q320" s="14"/>
      <c r="R320" s="135">
        <f t="shared" ref="R320:R336" si="68">P320/R$318</f>
        <v>0.1054153143437543</v>
      </c>
      <c r="S320" s="20">
        <v>12.828208418669373</v>
      </c>
      <c r="T320" s="21">
        <v>0.2624459604477587</v>
      </c>
      <c r="U320" s="250">
        <v>12.985136735166552</v>
      </c>
      <c r="V320" s="251">
        <v>0.26450357446406592</v>
      </c>
      <c r="W320" s="267">
        <v>12.88693763961774</v>
      </c>
      <c r="X320" s="257">
        <v>0.26386908000180231</v>
      </c>
      <c r="Y320" s="20">
        <v>12.824066964235366</v>
      </c>
      <c r="Z320" s="11">
        <v>0.2750971476158463</v>
      </c>
      <c r="AA320" s="20">
        <v>-186.73710587258432</v>
      </c>
      <c r="AB320" s="21">
        <v>344.26082553787319</v>
      </c>
      <c r="AC320" s="20">
        <v>12.894605495619551</v>
      </c>
      <c r="AD320" s="21">
        <v>1.3333918106030338</v>
      </c>
      <c r="AE320" s="20">
        <v>13.894878111815588</v>
      </c>
      <c r="AF320" s="21">
        <v>1.3746750436441693</v>
      </c>
      <c r="AG320" s="20">
        <v>-201.83251514165769</v>
      </c>
      <c r="AH320" s="21">
        <v>244.71147593542523</v>
      </c>
      <c r="AI320" s="23">
        <v>106.9765806925774</v>
      </c>
      <c r="AJ320" s="24">
        <v>6.8768544186670333E-4</v>
      </c>
      <c r="AK320" s="11">
        <v>9.8967950367953517</v>
      </c>
      <c r="AL320" s="25">
        <v>499.41447681244182</v>
      </c>
      <c r="AM320" s="11">
        <v>1.980368437637094</v>
      </c>
      <c r="AN320" s="10">
        <v>4.6789486551120425E-2</v>
      </c>
      <c r="AO320" s="11">
        <v>8.8733293255187284</v>
      </c>
      <c r="AP320" s="25">
        <v>502.01883186183477</v>
      </c>
      <c r="AQ320" s="11">
        <v>2.0478867277506181</v>
      </c>
      <c r="AR320" s="12">
        <v>4.2671588042381303E-2</v>
      </c>
      <c r="AS320" s="11">
        <v>13.775664982512287</v>
      </c>
      <c r="AT320" s="123">
        <f>AR320/100*AS320</f>
        <v>5.8782950114362222E-3</v>
      </c>
      <c r="AU320" s="10">
        <v>1.171979652130422E-2</v>
      </c>
      <c r="AV320" s="11">
        <v>13.927052299755049</v>
      </c>
      <c r="AW320" s="63">
        <v>1.9919571468888998E-3</v>
      </c>
      <c r="AX320" s="11">
        <v>2.0478867277506181</v>
      </c>
      <c r="AY320" s="124">
        <f>AW320/100*AX320</f>
        <v>4.0793026033617665E-5</v>
      </c>
      <c r="AZ320" s="17">
        <v>0.14704380249843943</v>
      </c>
      <c r="BA320" s="206">
        <v>12.83</v>
      </c>
      <c r="BB320" s="207">
        <v>0.54</v>
      </c>
      <c r="BC320" s="25">
        <v>502.18111715530824</v>
      </c>
      <c r="BD320" s="11">
        <v>2.1472974921112891</v>
      </c>
      <c r="BE320" s="10">
        <v>4.2414989247166829E-2</v>
      </c>
      <c r="BF320" s="11">
        <v>9.7631155943888643</v>
      </c>
      <c r="BG320" s="10">
        <v>1.1645556787414432E-2</v>
      </c>
      <c r="BH320" s="11">
        <v>10.089907876973879</v>
      </c>
      <c r="BI320" s="63">
        <v>1.9913134242575126E-3</v>
      </c>
      <c r="BJ320" s="11">
        <v>2.1472974921112891</v>
      </c>
      <c r="BL320" s="13">
        <f t="shared" ref="BL320:BL336" si="69">EXP(1000000*$BL$2*W320)-1</f>
        <v>2.0012263954054532E-3</v>
      </c>
      <c r="BM320" s="63">
        <f t="shared" ref="BM320:BM336" si="70">EXP(1000000*$BL$2*X320)-1</f>
        <v>4.093640386093611E-5</v>
      </c>
      <c r="BN320" s="12">
        <v>4.2671588042381303E-2</v>
      </c>
      <c r="BO320" s="3">
        <v>5.8782950114362222E-3</v>
      </c>
      <c r="BP320" s="3">
        <v>0.83599999999999997</v>
      </c>
      <c r="BQ320" s="6">
        <v>0</v>
      </c>
      <c r="BR320" s="3">
        <v>0.1054153143437543</v>
      </c>
    </row>
    <row r="321" spans="1:150" s="3" customFormat="1" ht="14.1" customHeight="1">
      <c r="A321" s="172" t="s">
        <v>142</v>
      </c>
      <c r="B321" s="8">
        <v>-9.3798701369536401E-4</v>
      </c>
      <c r="C321" s="26">
        <v>70.727257061889489</v>
      </c>
      <c r="D321" s="10">
        <v>4.3608793053705068E-2</v>
      </c>
      <c r="E321" s="11">
        <v>6.0551811744715778</v>
      </c>
      <c r="F321" s="12">
        <v>0.14450829365057671</v>
      </c>
      <c r="G321" s="11">
        <v>10.342783653035656</v>
      </c>
      <c r="H321" s="13">
        <v>4.9112658502407786E-3</v>
      </c>
      <c r="I321" s="11">
        <v>2.7744717861055794</v>
      </c>
      <c r="J321" s="15">
        <v>-0.33949814024725694</v>
      </c>
      <c r="K321" s="16">
        <v>231.35509443143101</v>
      </c>
      <c r="L321" s="16">
        <v>80.843738522622544</v>
      </c>
      <c r="M321" s="14">
        <v>-1.8170612309227973E-4</v>
      </c>
      <c r="N321" s="17">
        <v>0.3956165563460593</v>
      </c>
      <c r="O321" s="18">
        <v>6.0322055259521432E-2</v>
      </c>
      <c r="P321" s="12">
        <v>0.36096711896102301</v>
      </c>
      <c r="Q321" s="14"/>
      <c r="R321" s="136">
        <f t="shared" si="68"/>
        <v>9.9910541855283169E-2</v>
      </c>
      <c r="S321" s="20">
        <v>13.000370227538109</v>
      </c>
      <c r="T321" s="21">
        <v>0.23948401623946872</v>
      </c>
      <c r="U321" s="250">
        <v>12.752353423982646</v>
      </c>
      <c r="V321" s="251">
        <v>0.23844756560960081</v>
      </c>
      <c r="W321" s="267">
        <v>12.820014593410438</v>
      </c>
      <c r="X321" s="258">
        <v>0.18241119771547762</v>
      </c>
      <c r="Y321" s="20">
        <v>12.583950596855669</v>
      </c>
      <c r="Z321" s="11">
        <v>0.21153978630499137</v>
      </c>
      <c r="AA321" s="20">
        <v>501.71625664397726</v>
      </c>
      <c r="AB321" s="21">
        <v>378.28878011521948</v>
      </c>
      <c r="AC321" s="20">
        <v>20.065979392686643</v>
      </c>
      <c r="AD321" s="21">
        <v>3.5298952414104487</v>
      </c>
      <c r="AE321" s="20">
        <v>16.825716275502572</v>
      </c>
      <c r="AF321" s="21">
        <v>1.9169332357499742</v>
      </c>
      <c r="AG321" s="20">
        <v>-1015.8206665678999</v>
      </c>
      <c r="AH321" s="21">
        <v>247.82626058849914</v>
      </c>
      <c r="AI321" s="23">
        <v>97.50583237510358</v>
      </c>
      <c r="AJ321" s="24">
        <v>8.3279889732201795E-4</v>
      </c>
      <c r="AK321" s="11">
        <v>11.397620123869668</v>
      </c>
      <c r="AL321" s="25">
        <v>504.04544815074411</v>
      </c>
      <c r="AM321" s="11">
        <v>1.3843314436054173</v>
      </c>
      <c r="AN321" s="10">
        <v>4.3608793053705068E-2</v>
      </c>
      <c r="AO321" s="11">
        <v>6.0551811744715778</v>
      </c>
      <c r="AP321" s="25">
        <v>495.36406033711825</v>
      </c>
      <c r="AQ321" s="11">
        <v>1.8439904003737582</v>
      </c>
      <c r="AR321" s="12">
        <v>5.7264038050794441E-2</v>
      </c>
      <c r="AS321" s="11">
        <v>17.183574630062296</v>
      </c>
      <c r="AT321" s="123">
        <f t="shared" ref="AT321:AT384" si="71">AR321/100*AS321</f>
        <v>9.8400087146455328E-3</v>
      </c>
      <c r="AU321" s="10">
        <v>1.5938914827753628E-2</v>
      </c>
      <c r="AV321" s="11">
        <v>17.282231848450337</v>
      </c>
      <c r="AW321" s="63">
        <v>2.018717303228364E-3</v>
      </c>
      <c r="AX321" s="11">
        <v>1.8439904003737582</v>
      </c>
      <c r="AY321" s="124">
        <f t="shared" ref="AY321:AY336" si="72">AW321/100*AX321</f>
        <v>3.7224953282215042E-5</v>
      </c>
      <c r="AZ321" s="17">
        <v>0.10669862645889136</v>
      </c>
      <c r="BA321" s="208">
        <v>12.58</v>
      </c>
      <c r="BB321" s="209">
        <v>0.43</v>
      </c>
      <c r="BC321" s="25">
        <v>511.77284941824934</v>
      </c>
      <c r="BD321" s="11">
        <v>1.6826697125659003</v>
      </c>
      <c r="BE321" s="10">
        <v>3.1454105374278417E-2</v>
      </c>
      <c r="BF321" s="11">
        <v>8.3301907189458113</v>
      </c>
      <c r="BG321" s="10">
        <v>8.4742519145660222E-3</v>
      </c>
      <c r="BH321" s="11">
        <v>9.0539545904964687</v>
      </c>
      <c r="BI321" s="63">
        <v>1.9539918953042079E-3</v>
      </c>
      <c r="BJ321" s="11">
        <v>1.6826697125659003</v>
      </c>
      <c r="BL321" s="13">
        <f t="shared" si="69"/>
        <v>1.9908235056467216E-3</v>
      </c>
      <c r="BM321" s="63">
        <f t="shared" si="70"/>
        <v>2.8298924892089516E-5</v>
      </c>
      <c r="BN321" s="12">
        <v>5.7264038050794441E-2</v>
      </c>
      <c r="BO321" s="3">
        <v>9.8400087146455328E-3</v>
      </c>
      <c r="BP321" s="3">
        <v>0.83599999999999997</v>
      </c>
      <c r="BQ321" s="6">
        <v>0</v>
      </c>
      <c r="BR321" s="3">
        <v>9.9910541855283169E-2</v>
      </c>
    </row>
    <row r="322" spans="1:150" s="3" customFormat="1" ht="14.1" customHeight="1">
      <c r="A322" s="172" t="s">
        <v>143</v>
      </c>
      <c r="B322" s="8">
        <v>3.3922852792169669E-3</v>
      </c>
      <c r="C322" s="26">
        <v>35.385309969623158</v>
      </c>
      <c r="D322" s="10">
        <v>4.3237599613240044E-2</v>
      </c>
      <c r="E322" s="11">
        <v>5.4873971162553863</v>
      </c>
      <c r="F322" s="12">
        <v>0.12338049710822348</v>
      </c>
      <c r="G322" s="11">
        <v>11.585842016403996</v>
      </c>
      <c r="H322" s="13">
        <v>5.7903645037627217E-3</v>
      </c>
      <c r="I322" s="11">
        <v>3.4053122223381629</v>
      </c>
      <c r="J322" s="15">
        <v>-0.38806386906307128</v>
      </c>
      <c r="K322" s="16">
        <v>217.79709421156301</v>
      </c>
      <c r="L322" s="16">
        <v>74.023277523549069</v>
      </c>
      <c r="M322" s="14">
        <v>-2.0771052998272516E-4</v>
      </c>
      <c r="N322" s="17">
        <v>0.39155536063593471</v>
      </c>
      <c r="O322" s="18">
        <v>5.174844934580005E-2</v>
      </c>
      <c r="P322" s="12">
        <v>0.351088456706171</v>
      </c>
      <c r="Q322" s="14"/>
      <c r="R322" s="136">
        <f t="shared" si="68"/>
        <v>9.7176269266886633E-2</v>
      </c>
      <c r="S322" s="20">
        <v>12.575487687053082</v>
      </c>
      <c r="T322" s="21">
        <v>0.46033818066423871</v>
      </c>
      <c r="U322" s="250">
        <v>13.576721158471559</v>
      </c>
      <c r="V322" s="251">
        <v>0.37584597328688313</v>
      </c>
      <c r="W322" s="267">
        <v>13.477584502598077</v>
      </c>
      <c r="X322" s="258">
        <v>0.37571617669227603</v>
      </c>
      <c r="Y322" s="20">
        <v>13.346722353499269</v>
      </c>
      <c r="Z322" s="11">
        <v>0.4060110074674485</v>
      </c>
      <c r="AA322" s="20" t="e">
        <v>#NUM!</v>
      </c>
      <c r="AB322" s="21" t="e">
        <v>#NUM!</v>
      </c>
      <c r="AC322" s="20">
        <v>-0.90817145869812987</v>
      </c>
      <c r="AD322" s="21">
        <v>-5.5626755844941247</v>
      </c>
      <c r="AE322" s="20">
        <v>15.764647019878449</v>
      </c>
      <c r="AF322" s="21">
        <v>2.0222599291654464</v>
      </c>
      <c r="AG322" s="20">
        <v>-447.35414528997552</v>
      </c>
      <c r="AH322" s="21">
        <v>171.56872416009605</v>
      </c>
      <c r="AI322" s="23" t="e">
        <v>#NUM!</v>
      </c>
      <c r="AJ322" s="24">
        <v>7.8026015601428966E-4</v>
      </c>
      <c r="AK322" s="11">
        <v>12.832819319864539</v>
      </c>
      <c r="AL322" s="25">
        <v>479.66071363472832</v>
      </c>
      <c r="AM322" s="11">
        <v>2.7736301627852593</v>
      </c>
      <c r="AN322" s="10">
        <v>4.3237599613240044E-2</v>
      </c>
      <c r="AO322" s="11">
        <v>5.4873971162553863</v>
      </c>
      <c r="AP322" s="25">
        <v>512.1175928011163</v>
      </c>
      <c r="AQ322" s="11">
        <v>3.664170691860845</v>
      </c>
      <c r="AR322" s="12">
        <v>1.0438255835982011E-2</v>
      </c>
      <c r="AS322" s="11">
        <v>121.16746049551219</v>
      </c>
      <c r="AT322" s="123">
        <f t="shared" si="71"/>
        <v>1.2647769516483998E-2</v>
      </c>
      <c r="AU322" s="10">
        <v>2.8103442156577722E-3</v>
      </c>
      <c r="AV322" s="11">
        <v>121.22285110403318</v>
      </c>
      <c r="AW322" s="63">
        <v>1.9526765220665939E-3</v>
      </c>
      <c r="AX322" s="11">
        <v>3.664170691860845</v>
      </c>
      <c r="AY322" s="124">
        <f t="shared" si="72"/>
        <v>7.1549400828411792E-5</v>
      </c>
      <c r="AZ322" s="17">
        <v>3.0226732488879193E-2</v>
      </c>
      <c r="BA322" s="208">
        <v>13.36</v>
      </c>
      <c r="BB322" s="209">
        <v>0.8</v>
      </c>
      <c r="BC322" s="25">
        <v>482.49622290311373</v>
      </c>
      <c r="BD322" s="11">
        <v>3.0451780326548832</v>
      </c>
      <c r="BE322" s="10">
        <v>3.8548350692092989E-2</v>
      </c>
      <c r="BF322" s="11">
        <v>6.5147639044321544</v>
      </c>
      <c r="BG322" s="10">
        <v>1.1015726841229706E-2</v>
      </c>
      <c r="BH322" s="11">
        <v>7.0695665875376825</v>
      </c>
      <c r="BI322" s="63">
        <v>2.0725550844380436E-3</v>
      </c>
      <c r="BJ322" s="11">
        <v>3.0451780326548832</v>
      </c>
      <c r="BL322" s="13">
        <f t="shared" si="69"/>
        <v>2.0930445053894964E-3</v>
      </c>
      <c r="BM322" s="63">
        <f t="shared" si="70"/>
        <v>5.8288764203995314E-5</v>
      </c>
      <c r="BN322" s="12">
        <v>1.0438255835982011E-2</v>
      </c>
      <c r="BO322" s="3">
        <v>1.2647769516483998E-2</v>
      </c>
      <c r="BP322" s="3">
        <v>0.83599999999999997</v>
      </c>
      <c r="BQ322" s="6">
        <v>0</v>
      </c>
      <c r="BR322" s="3">
        <v>9.7176269266886633E-2</v>
      </c>
    </row>
    <row r="323" spans="1:150" s="3" customFormat="1" ht="14.1" customHeight="1">
      <c r="A323" s="172" t="s">
        <v>144</v>
      </c>
      <c r="B323" s="8">
        <v>-1.3589604440702994E-12</v>
      </c>
      <c r="C323" s="9">
        <v>9999</v>
      </c>
      <c r="D323" s="10">
        <v>4.3822862744723433E-2</v>
      </c>
      <c r="E323" s="11">
        <v>3.5807563820955077</v>
      </c>
      <c r="F323" s="12">
        <v>0.10916643405527821</v>
      </c>
      <c r="G323" s="11">
        <v>4.4445538023703142</v>
      </c>
      <c r="H323" s="13">
        <v>5.472173394085544E-3</v>
      </c>
      <c r="I323" s="11">
        <v>2.9064817899812461</v>
      </c>
      <c r="J323" s="15">
        <v>-0.31326673495217577</v>
      </c>
      <c r="K323" s="16">
        <v>550.85107858401602</v>
      </c>
      <c r="L323" s="16">
        <v>189.35336245596181</v>
      </c>
      <c r="M323" s="14">
        <v>-1.6767139169730365E-4</v>
      </c>
      <c r="N323" s="17">
        <v>0.96813244527417963</v>
      </c>
      <c r="O323" s="18">
        <v>0.11268766646837897</v>
      </c>
      <c r="P323" s="12">
        <v>0.35509056988653098</v>
      </c>
      <c r="Q323" s="14"/>
      <c r="R323" s="136">
        <f t="shared" si="68"/>
        <v>9.8283997022164837E-2</v>
      </c>
      <c r="S323" s="20">
        <v>13.134837894784683</v>
      </c>
      <c r="T323" s="21">
        <v>0.23963709069193231</v>
      </c>
      <c r="U323" s="250">
        <v>13.27493794388373</v>
      </c>
      <c r="V323" s="251">
        <v>0.24269021482299344</v>
      </c>
      <c r="W323" s="267">
        <v>13.175942950225281</v>
      </c>
      <c r="X323" s="258">
        <v>0.24187205047619065</v>
      </c>
      <c r="Y323" s="20">
        <v>13.161754280244304</v>
      </c>
      <c r="Z323" s="11">
        <v>0.25595914737806152</v>
      </c>
      <c r="AA323" s="20">
        <v>-120.63626252898656</v>
      </c>
      <c r="AB323" s="21">
        <v>88.336093063948397</v>
      </c>
      <c r="AC323" s="20">
        <v>12.670013873547303</v>
      </c>
      <c r="AD323" s="21">
        <v>0.60967885893759932</v>
      </c>
      <c r="AE323" s="20">
        <v>13.420965718226643</v>
      </c>
      <c r="AF323" s="21">
        <v>0.80301960356893953</v>
      </c>
      <c r="AG323" s="20">
        <v>-31.710589386406912</v>
      </c>
      <c r="AH323" s="21">
        <v>88.128832069221616</v>
      </c>
      <c r="AI323" s="23">
        <v>111.00136709445184</v>
      </c>
      <c r="AJ323" s="24">
        <v>6.6422277722355538E-4</v>
      </c>
      <c r="AK323" s="11">
        <v>5.9853087576672754</v>
      </c>
      <c r="AL323" s="25">
        <v>490.28766438874737</v>
      </c>
      <c r="AM323" s="11">
        <v>1.8262982063838287</v>
      </c>
      <c r="AN323" s="10">
        <v>4.3822862744723433E-2</v>
      </c>
      <c r="AO323" s="11">
        <v>3.5807563820955077</v>
      </c>
      <c r="AP323" s="25">
        <v>490.28766437629901</v>
      </c>
      <c r="AQ323" s="11">
        <v>1.8262982063838464</v>
      </c>
      <c r="AR323" s="12">
        <v>4.3822862764848494E-2</v>
      </c>
      <c r="AS323" s="11">
        <v>3.5807563803631215</v>
      </c>
      <c r="AT323" s="123">
        <f t="shared" si="71"/>
        <v>1.569189954510087E-3</v>
      </c>
      <c r="AU323" s="10">
        <v>1.2323981933552806E-2</v>
      </c>
      <c r="AV323" s="11">
        <v>4.0195996559548135</v>
      </c>
      <c r="AW323" s="63">
        <v>2.0396189271294687E-3</v>
      </c>
      <c r="AX323" s="11">
        <v>1.8262982063838464</v>
      </c>
      <c r="AY323" s="124">
        <f t="shared" si="72"/>
        <v>3.724952388323094E-5</v>
      </c>
      <c r="AZ323" s="17">
        <v>0.45434828408303973</v>
      </c>
      <c r="BA323" s="208">
        <v>13.17</v>
      </c>
      <c r="BB323" s="209">
        <v>0.5</v>
      </c>
      <c r="BC323" s="25">
        <v>489.28398200069188</v>
      </c>
      <c r="BD323" s="11">
        <v>1.9467050434683537</v>
      </c>
      <c r="BE323" s="10">
        <v>4.5445496765979254E-2</v>
      </c>
      <c r="BF323" s="11">
        <v>3.6341073537153998</v>
      </c>
      <c r="BG323" s="10">
        <v>1.2806519985533388E-2</v>
      </c>
      <c r="BH323" s="11">
        <v>3.9530481450101798</v>
      </c>
      <c r="BI323" s="63">
        <v>2.0438028563922739E-3</v>
      </c>
      <c r="BJ323" s="11">
        <v>1.9467050434683537</v>
      </c>
      <c r="BL323" s="13">
        <f t="shared" si="69"/>
        <v>2.0461522253365505E-3</v>
      </c>
      <c r="BM323" s="63">
        <f t="shared" si="70"/>
        <v>3.7523741116096687E-5</v>
      </c>
      <c r="BN323" s="12">
        <v>4.3822862764848494E-2</v>
      </c>
      <c r="BO323" s="3">
        <v>1.569189954510087E-3</v>
      </c>
      <c r="BP323" s="3">
        <v>0.83599999999999997</v>
      </c>
      <c r="BQ323" s="6">
        <v>0</v>
      </c>
      <c r="BR323" s="3">
        <v>9.8283997022164837E-2</v>
      </c>
    </row>
    <row r="324" spans="1:150" s="3" customFormat="1" ht="14.1" customHeight="1">
      <c r="A324" s="172" t="s">
        <v>145</v>
      </c>
      <c r="B324" s="8">
        <v>2.1518352147371352E-4</v>
      </c>
      <c r="C324" s="26">
        <v>100.00537887331416</v>
      </c>
      <c r="D324" s="10">
        <v>4.1238935245766932E-2</v>
      </c>
      <c r="E324" s="11">
        <v>3.9879830687111513</v>
      </c>
      <c r="F324" s="12">
        <v>0.13000785056467568</v>
      </c>
      <c r="G324" s="11">
        <v>4.4664017797688391</v>
      </c>
      <c r="H324" s="13">
        <v>5.2344321339712133E-3</v>
      </c>
      <c r="I324" s="11">
        <v>3.3505947551904209</v>
      </c>
      <c r="J324" s="15">
        <v>-0.63988670937247705</v>
      </c>
      <c r="K324" s="16">
        <v>487.505202332387</v>
      </c>
      <c r="L324" s="16">
        <v>167.32934087555307</v>
      </c>
      <c r="M324" s="14">
        <v>-3.4248537729104699E-4</v>
      </c>
      <c r="N324" s="17">
        <v>0.84617523938061578</v>
      </c>
      <c r="O324" s="18">
        <v>0.12159505399808603</v>
      </c>
      <c r="P324" s="12">
        <v>0.35456279911982203</v>
      </c>
      <c r="Q324" s="14"/>
      <c r="R324" s="136">
        <f t="shared" si="68"/>
        <v>9.8137917613522183E-2</v>
      </c>
      <c r="S324" s="20">
        <v>12.878121833481408</v>
      </c>
      <c r="T324" s="21">
        <v>9.2647017576580476E-2</v>
      </c>
      <c r="U324" s="250">
        <v>13.111707691023808</v>
      </c>
      <c r="V324" s="251">
        <v>8.554741872706545E-2</v>
      </c>
      <c r="W324" s="267">
        <v>13.012708274794925</v>
      </c>
      <c r="X324" s="258">
        <v>8.2078099436007954E-2</v>
      </c>
      <c r="Y324" s="20">
        <v>12.817611353867063</v>
      </c>
      <c r="Z324" s="11">
        <v>9.0315120184562725E-2</v>
      </c>
      <c r="AA324" s="20">
        <v>-483.21151200911294</v>
      </c>
      <c r="AB324" s="21">
        <v>252.65040617124237</v>
      </c>
      <c r="AC324" s="20">
        <v>13.924651332556698</v>
      </c>
      <c r="AD324" s="21">
        <v>1.1403171981284614</v>
      </c>
      <c r="AE324" s="20">
        <v>16.386731822871411</v>
      </c>
      <c r="AF324" s="21">
        <v>0.89258407616202773</v>
      </c>
      <c r="AG324" s="20">
        <v>-768.81345068691621</v>
      </c>
      <c r="AH324" s="21">
        <v>133.68520925845391</v>
      </c>
      <c r="AI324" s="23">
        <v>102.76900934910157</v>
      </c>
      <c r="AJ324" s="24">
        <v>8.1106229021910003E-4</v>
      </c>
      <c r="AK324" s="11">
        <v>5.4492009671974442</v>
      </c>
      <c r="AL324" s="25">
        <v>498.06066564725649</v>
      </c>
      <c r="AM324" s="11">
        <v>0.59634679999239915</v>
      </c>
      <c r="AN324" s="10">
        <v>4.1238935245766932E-2</v>
      </c>
      <c r="AO324" s="11">
        <v>3.9879830687111513</v>
      </c>
      <c r="AP324" s="25">
        <v>500.0711554348436</v>
      </c>
      <c r="AQ324" s="11">
        <v>0.72013288059449498</v>
      </c>
      <c r="AR324" s="12">
        <v>3.8028953094463136E-2</v>
      </c>
      <c r="AS324" s="11">
        <v>9.522931231076365</v>
      </c>
      <c r="AT324" s="123">
        <f t="shared" si="71"/>
        <v>3.6214710510840118E-3</v>
      </c>
      <c r="AU324" s="10">
        <v>1.0485371922931808E-2</v>
      </c>
      <c r="AV324" s="11">
        <v>9.5501209729260985</v>
      </c>
      <c r="AW324" s="63">
        <v>1.9997154187596294E-3</v>
      </c>
      <c r="AX324" s="11">
        <v>0.72013288059449498</v>
      </c>
      <c r="AY324" s="124">
        <f t="shared" si="72"/>
        <v>1.4400608248805987E-5</v>
      </c>
      <c r="AZ324" s="17">
        <v>7.5405629168051339E-2</v>
      </c>
      <c r="BA324" s="208">
        <v>12.83</v>
      </c>
      <c r="BB324" s="209">
        <v>0.18</v>
      </c>
      <c r="BC324" s="25">
        <v>502.43429313349122</v>
      </c>
      <c r="BD324" s="11">
        <v>0.70531814129403259</v>
      </c>
      <c r="BE324" s="10">
        <v>3.4255927297184303E-2</v>
      </c>
      <c r="BF324" s="11">
        <v>4.7437979633756067</v>
      </c>
      <c r="BG324" s="10">
        <v>9.4006466522794999E-3</v>
      </c>
      <c r="BH324" s="11">
        <v>5.0085053821594636</v>
      </c>
      <c r="BI324" s="63">
        <v>1.9903100040472577E-3</v>
      </c>
      <c r="BJ324" s="11">
        <v>0.70531814129403259</v>
      </c>
      <c r="BL324" s="13">
        <f t="shared" si="69"/>
        <v>2.0207771732474455E-3</v>
      </c>
      <c r="BM324" s="63">
        <f t="shared" si="70"/>
        <v>1.2733340515325153E-5</v>
      </c>
      <c r="BN324" s="12">
        <v>3.8028953094463136E-2</v>
      </c>
      <c r="BO324" s="3">
        <v>3.6214710510840118E-3</v>
      </c>
      <c r="BP324" s="3">
        <v>0.83599999999999997</v>
      </c>
      <c r="BQ324" s="6">
        <v>0</v>
      </c>
      <c r="BR324" s="3">
        <v>9.8137917613522183E-2</v>
      </c>
    </row>
    <row r="325" spans="1:150" s="3" customFormat="1" ht="14.1" customHeight="1">
      <c r="A325" s="172" t="s">
        <v>146</v>
      </c>
      <c r="B325" s="8">
        <v>1.2519803946843147E-3</v>
      </c>
      <c r="C325" s="26">
        <v>50.015646736373142</v>
      </c>
      <c r="D325" s="10">
        <v>4.6544493756573865E-2</v>
      </c>
      <c r="E325" s="11">
        <v>4.507730136852798</v>
      </c>
      <c r="F325" s="12">
        <v>0.16172628904773523</v>
      </c>
      <c r="G325" s="11">
        <v>4.9104716355860205</v>
      </c>
      <c r="H325" s="13">
        <v>5.5094658341367014E-3</v>
      </c>
      <c r="I325" s="11">
        <v>2.6062854032029579</v>
      </c>
      <c r="J325" s="15">
        <v>3.1526269217656007E-2</v>
      </c>
      <c r="K325" s="16">
        <v>299.88823828465001</v>
      </c>
      <c r="L325" s="16">
        <v>134.24018156113414</v>
      </c>
      <c r="M325" s="14">
        <v>1.687377136088238E-5</v>
      </c>
      <c r="N325" s="17">
        <v>0.52124783987084178</v>
      </c>
      <c r="O325" s="18">
        <v>8.4801836235841727E-2</v>
      </c>
      <c r="P325" s="12">
        <v>0.46240595611831797</v>
      </c>
      <c r="Q325" s="14"/>
      <c r="R325" s="136">
        <f t="shared" si="68"/>
        <v>0.12798736285417731</v>
      </c>
      <c r="S325" s="20">
        <v>12.730293840872335</v>
      </c>
      <c r="T325" s="21">
        <v>0.30259676494771021</v>
      </c>
      <c r="U325" s="250">
        <v>13.126547731174268</v>
      </c>
      <c r="V325" s="251">
        <v>0.27054579442605153</v>
      </c>
      <c r="W325" s="267">
        <v>13.030793458967803</v>
      </c>
      <c r="X325" s="258">
        <v>0.26991964701376409</v>
      </c>
      <c r="Y325" s="20">
        <v>12.93751624239326</v>
      </c>
      <c r="Z325" s="11">
        <v>0.29412764726196133</v>
      </c>
      <c r="AA325" s="20" t="e">
        <v>#NUM!</v>
      </c>
      <c r="AB325" s="21" t="e">
        <v>#NUM!</v>
      </c>
      <c r="AC325" s="20">
        <v>10.030288628727689</v>
      </c>
      <c r="AD325" s="21">
        <v>2.2034512606088148</v>
      </c>
      <c r="AE325" s="20">
        <v>14.246043404020643</v>
      </c>
      <c r="AF325" s="21">
        <v>0.90124203358015265</v>
      </c>
      <c r="AG325" s="20">
        <v>-313.11915101652971</v>
      </c>
      <c r="AH325" s="21">
        <v>141.25245099776015</v>
      </c>
      <c r="AI325" s="23" t="e">
        <v>#NUM!</v>
      </c>
      <c r="AJ325" s="24">
        <v>7.0507144350950846E-4</v>
      </c>
      <c r="AK325" s="11">
        <v>6.3284917318940304</v>
      </c>
      <c r="AL325" s="25">
        <v>494.05055341968273</v>
      </c>
      <c r="AM325" s="11">
        <v>2.05574665459734</v>
      </c>
      <c r="AN325" s="10">
        <v>4.6544493756573865E-2</v>
      </c>
      <c r="AO325" s="11">
        <v>4.507730136852798</v>
      </c>
      <c r="AP325" s="25">
        <v>505.88393407558772</v>
      </c>
      <c r="AQ325" s="11">
        <v>2.3793295671394294</v>
      </c>
      <c r="AR325" s="12">
        <v>2.7624813042215163E-2</v>
      </c>
      <c r="AS325" s="11">
        <v>35.926981591598725</v>
      </c>
      <c r="AT325" s="123">
        <f t="shared" si="71"/>
        <v>9.9247614963902057E-3</v>
      </c>
      <c r="AU325" s="10">
        <v>7.5292156277323294E-3</v>
      </c>
      <c r="AV325" s="11">
        <v>36.005683099646056</v>
      </c>
      <c r="AW325" s="63">
        <v>1.9767380077553181E-3</v>
      </c>
      <c r="AX325" s="11">
        <v>2.3793295671394294</v>
      </c>
      <c r="AY325" s="124">
        <f t="shared" si="72"/>
        <v>4.7033111883405191E-5</v>
      </c>
      <c r="AZ325" s="17">
        <v>6.6082056006398021E-2</v>
      </c>
      <c r="BA325" s="208">
        <v>12.93</v>
      </c>
      <c r="BB325" s="209">
        <v>0.59</v>
      </c>
      <c r="BC325" s="25">
        <v>497.77310165720058</v>
      </c>
      <c r="BD325" s="11">
        <v>2.2757296500600934</v>
      </c>
      <c r="BE325" s="10">
        <v>4.059273524008504E-2</v>
      </c>
      <c r="BF325" s="11">
        <v>5.5119781920711217</v>
      </c>
      <c r="BG325" s="10">
        <v>1.1243930851766549E-2</v>
      </c>
      <c r="BH325" s="11">
        <v>5.9136307234059098</v>
      </c>
      <c r="BI325" s="63">
        <v>2.0089474434652477E-3</v>
      </c>
      <c r="BJ325" s="11">
        <v>2.2757296500600934</v>
      </c>
      <c r="BL325" s="13">
        <f t="shared" si="69"/>
        <v>2.0235885080472915E-3</v>
      </c>
      <c r="BM325" s="63">
        <f t="shared" si="70"/>
        <v>4.1875102857913404E-5</v>
      </c>
      <c r="BN325" s="12">
        <v>2.7624813042215163E-2</v>
      </c>
      <c r="BO325" s="3">
        <v>9.9247614963902057E-3</v>
      </c>
      <c r="BP325" s="3">
        <v>0.83599999999999997</v>
      </c>
      <c r="BQ325" s="6">
        <v>0</v>
      </c>
      <c r="BR325" s="3">
        <v>0.12798736285417731</v>
      </c>
    </row>
    <row r="326" spans="1:150" s="44" customFormat="1" ht="14.1" customHeight="1">
      <c r="A326" s="173" t="s">
        <v>147</v>
      </c>
      <c r="B326" s="27">
        <v>-2.635810599257507E-12</v>
      </c>
      <c r="C326" s="28">
        <v>9999</v>
      </c>
      <c r="D326" s="29">
        <v>4.5474998208141652E-2</v>
      </c>
      <c r="E326" s="30">
        <v>5.0064637350738206</v>
      </c>
      <c r="F326" s="31">
        <v>0.18731537758086148</v>
      </c>
      <c r="G326" s="30">
        <v>4.7951659167024525</v>
      </c>
      <c r="H326" s="32">
        <v>5.4247568078900623E-3</v>
      </c>
      <c r="I326" s="30">
        <v>3.2079666649986627</v>
      </c>
      <c r="J326" s="34">
        <v>-0.1060912972104785</v>
      </c>
      <c r="K326" s="35">
        <v>284.42447147409899</v>
      </c>
      <c r="L326" s="35">
        <v>158.41557248797238</v>
      </c>
      <c r="M326" s="33">
        <v>-5.6787419070409807E-5</v>
      </c>
      <c r="N326" s="36">
        <v>0.52975429106225858</v>
      </c>
      <c r="O326" s="37">
        <v>0.10125961472341077</v>
      </c>
      <c r="P326" s="31">
        <v>0.57534882822126499</v>
      </c>
      <c r="Q326" s="33"/>
      <c r="R326" s="136">
        <f t="shared" si="68"/>
        <v>0.15924833638267158</v>
      </c>
      <c r="S326" s="39">
        <v>13.947685584292282</v>
      </c>
      <c r="T326" s="40">
        <v>8.8183883802475369E-2</v>
      </c>
      <c r="U326" s="250"/>
      <c r="V326" s="251"/>
      <c r="W326" s="267"/>
      <c r="X326" s="258"/>
      <c r="Y326" s="39">
        <v>13.918451165605534</v>
      </c>
      <c r="Z326" s="30">
        <v>0.11774670909330852</v>
      </c>
      <c r="AA326" s="39">
        <v>-30.137088476984747</v>
      </c>
      <c r="AB326" s="40">
        <v>121.37262344336402</v>
      </c>
      <c r="AC326" s="39">
        <v>14.248107075008342</v>
      </c>
      <c r="AD326" s="40">
        <v>0.68940267859654125</v>
      </c>
      <c r="AE326" s="39">
        <v>14.414783509267201</v>
      </c>
      <c r="AF326" s="40">
        <v>0.83158386352669811</v>
      </c>
      <c r="AG326" s="39">
        <v>-121.26475359245046</v>
      </c>
      <c r="AH326" s="40">
        <v>138.73601220452181</v>
      </c>
      <c r="AI326" s="41">
        <v>146.43928654062691</v>
      </c>
      <c r="AJ326" s="42">
        <v>7.1342578131949885E-4</v>
      </c>
      <c r="AK326" s="30">
        <v>5.7710227084442201</v>
      </c>
      <c r="AL326" s="43">
        <v>461.68540404267304</v>
      </c>
      <c r="AM326" s="30">
        <v>0.63293165397915541</v>
      </c>
      <c r="AN326" s="29">
        <v>4.5474998208141652E-2</v>
      </c>
      <c r="AO326" s="30">
        <v>5.0064637350738206</v>
      </c>
      <c r="AP326" s="43">
        <v>461.68540401993846</v>
      </c>
      <c r="AQ326" s="30">
        <v>0.63293165397934692</v>
      </c>
      <c r="AR326" s="31">
        <v>4.5474998247094438E-2</v>
      </c>
      <c r="AS326" s="30">
        <v>5.0064637305461996</v>
      </c>
      <c r="AT326" s="123">
        <f t="shared" si="71"/>
        <v>2.276689293707303E-3</v>
      </c>
      <c r="AU326" s="29">
        <v>1.3580877159457695E-2</v>
      </c>
      <c r="AV326" s="30">
        <v>5.0463136608700419</v>
      </c>
      <c r="AW326" s="90">
        <v>2.1659770729005193E-3</v>
      </c>
      <c r="AX326" s="30">
        <v>0.63293165397934692</v>
      </c>
      <c r="AY326" s="124">
        <f t="shared" si="72"/>
        <v>1.3709154512322703E-5</v>
      </c>
      <c r="AZ326" s="36">
        <v>0.12542455671893815</v>
      </c>
      <c r="BA326" s="225">
        <v>13.91</v>
      </c>
      <c r="BB326" s="226">
        <v>0.22</v>
      </c>
      <c r="BC326" s="43">
        <v>462.65618093472426</v>
      </c>
      <c r="BD326" s="30">
        <v>0.84688926143364651</v>
      </c>
      <c r="BE326" s="29">
        <v>4.3811700441397872E-2</v>
      </c>
      <c r="BF326" s="30">
        <v>5.6230604699006577</v>
      </c>
      <c r="BG326" s="29">
        <v>1.3056687678213949E-2</v>
      </c>
      <c r="BH326" s="30">
        <v>6.0632347395102304</v>
      </c>
      <c r="BI326" s="90">
        <v>2.1614322713243705E-3</v>
      </c>
      <c r="BJ326" s="30">
        <v>0.84688926143364651</v>
      </c>
      <c r="BK326" s="3"/>
      <c r="BL326" s="13">
        <f t="shared" si="69"/>
        <v>0</v>
      </c>
      <c r="BM326" s="63">
        <f t="shared" si="70"/>
        <v>0</v>
      </c>
      <c r="BN326" s="31">
        <v>4.5474998247094438E-2</v>
      </c>
      <c r="BO326" s="3">
        <v>2.276689293707303E-3</v>
      </c>
      <c r="BP326" s="3">
        <v>0.83699999999999997</v>
      </c>
      <c r="BQ326" s="6">
        <v>0</v>
      </c>
      <c r="BR326" s="3">
        <v>0.15924833638267158</v>
      </c>
      <c r="BS326" s="3"/>
      <c r="BT326" s="3"/>
      <c r="BU326" s="3"/>
      <c r="BV326" s="3"/>
      <c r="BW326" s="3"/>
      <c r="BX326" s="3"/>
      <c r="BY326" s="3"/>
      <c r="BZ326" s="3"/>
      <c r="CA326" s="3"/>
      <c r="CB326" s="3"/>
      <c r="CC326" s="3"/>
      <c r="CD326" s="3"/>
      <c r="CE326" s="3"/>
      <c r="CF326" s="3"/>
      <c r="CG326" s="3"/>
      <c r="CH326" s="3"/>
      <c r="CI326" s="3"/>
      <c r="CJ326" s="3"/>
      <c r="CK326" s="3"/>
      <c r="CL326" s="3"/>
      <c r="CM326" s="3"/>
      <c r="CN326" s="3"/>
      <c r="CO326" s="3"/>
      <c r="CP326" s="3"/>
      <c r="CQ326" s="3"/>
      <c r="CR326" s="3"/>
      <c r="CS326" s="3"/>
      <c r="CT326" s="3"/>
      <c r="CU326" s="3"/>
      <c r="CV326" s="3"/>
      <c r="CW326" s="3"/>
      <c r="CX326" s="3"/>
      <c r="CY326" s="3"/>
      <c r="CZ326" s="3"/>
      <c r="DA326" s="3"/>
      <c r="DB326" s="3"/>
      <c r="DC326" s="3"/>
      <c r="DD326" s="3"/>
      <c r="DE326" s="3"/>
      <c r="DF326" s="3"/>
      <c r="DG326" s="3"/>
      <c r="DH326" s="3"/>
      <c r="DI326" s="3"/>
      <c r="DJ326" s="3"/>
      <c r="DK326" s="3"/>
      <c r="DL326" s="3"/>
      <c r="DM326" s="3"/>
      <c r="DN326" s="3"/>
      <c r="DO326" s="3"/>
      <c r="DP326" s="3"/>
      <c r="DQ326" s="3"/>
      <c r="DR326" s="3"/>
      <c r="DS326" s="3"/>
      <c r="DT326" s="3"/>
      <c r="DU326" s="3"/>
      <c r="DV326" s="3"/>
      <c r="DW326" s="3"/>
      <c r="DX326" s="3"/>
      <c r="DY326" s="3"/>
      <c r="DZ326" s="3"/>
      <c r="EA326" s="3"/>
      <c r="EB326" s="3"/>
      <c r="EC326" s="3"/>
      <c r="ED326" s="3"/>
      <c r="EE326" s="3"/>
      <c r="EF326" s="3"/>
      <c r="EG326" s="3"/>
      <c r="EH326" s="3"/>
      <c r="EI326" s="3"/>
      <c r="EJ326" s="3"/>
      <c r="EK326" s="3"/>
      <c r="EL326" s="3"/>
      <c r="EM326" s="3"/>
      <c r="EN326" s="3"/>
      <c r="EO326" s="3"/>
      <c r="EP326" s="3"/>
      <c r="EQ326" s="3"/>
      <c r="ER326" s="3"/>
      <c r="ES326" s="3"/>
      <c r="ET326" s="3"/>
    </row>
    <row r="327" spans="1:150" s="3" customFormat="1" ht="14.1" customHeight="1">
      <c r="A327" s="172" t="s">
        <v>148</v>
      </c>
      <c r="B327" s="8">
        <v>-1.4598122681886547E-3</v>
      </c>
      <c r="C327" s="26">
        <v>57.756093101946846</v>
      </c>
      <c r="D327" s="10">
        <v>4.6575004816124123E-2</v>
      </c>
      <c r="E327" s="11">
        <v>5.9935083673712359</v>
      </c>
      <c r="F327" s="12">
        <v>0.13390531486423829</v>
      </c>
      <c r="G327" s="11">
        <v>6.8116482957657958</v>
      </c>
      <c r="H327" s="13">
        <v>4.9923303486040628E-3</v>
      </c>
      <c r="I327" s="11">
        <v>1.681772099077355</v>
      </c>
      <c r="J327" s="15">
        <v>3.585236622031808E-2</v>
      </c>
      <c r="K327" s="16">
        <v>212.70549182436</v>
      </c>
      <c r="L327" s="16">
        <v>72.257856617192004</v>
      </c>
      <c r="M327" s="14">
        <v>1.9188927327982957E-5</v>
      </c>
      <c r="N327" s="17">
        <v>0.36429993510448355</v>
      </c>
      <c r="O327" s="18">
        <v>4.9000401877300717E-2</v>
      </c>
      <c r="P327" s="12">
        <v>0.35091884673666401</v>
      </c>
      <c r="Q327" s="14"/>
      <c r="R327" s="136">
        <f t="shared" si="68"/>
        <v>9.7129323650326657E-2</v>
      </c>
      <c r="S327" s="20">
        <v>13.194815595392591</v>
      </c>
      <c r="T327" s="21">
        <v>0.27625428109082684</v>
      </c>
      <c r="U327" s="250">
        <v>12.605536243543815</v>
      </c>
      <c r="V327" s="251">
        <v>0.26714173402722047</v>
      </c>
      <c r="W327" s="267">
        <v>12.840231030786436</v>
      </c>
      <c r="X327" s="258">
        <v>0.18883417066367247</v>
      </c>
      <c r="Y327" s="20">
        <v>12.699981134213607</v>
      </c>
      <c r="Z327" s="11">
        <v>0.20324870731482123</v>
      </c>
      <c r="AA327" s="20">
        <v>854.67153363244108</v>
      </c>
      <c r="AB327" s="21">
        <v>372.08729672976455</v>
      </c>
      <c r="AC327" s="20">
        <v>21.84531277212152</v>
      </c>
      <c r="AD327" s="21">
        <v>4.0326779653272782</v>
      </c>
      <c r="AE327" s="20">
        <v>15.292372290799477</v>
      </c>
      <c r="AF327" s="21">
        <v>1.3549740567936883</v>
      </c>
      <c r="AG327" s="20">
        <v>-516.44536901393951</v>
      </c>
      <c r="AH327" s="21">
        <v>196.28375296789736</v>
      </c>
      <c r="AI327" s="23">
        <v>98.554756533572657</v>
      </c>
      <c r="AJ327" s="24">
        <v>7.5687640558741442E-4</v>
      </c>
      <c r="AK327" s="11">
        <v>8.8638091961454037</v>
      </c>
      <c r="AL327" s="25">
        <v>501.36849496297242</v>
      </c>
      <c r="AM327" s="11">
        <v>1.4285842186344075</v>
      </c>
      <c r="AN327" s="10">
        <v>4.6575004816124123E-2</v>
      </c>
      <c r="AO327" s="11">
        <v>5.9935083673712359</v>
      </c>
      <c r="AP327" s="25">
        <v>488.05676581098231</v>
      </c>
      <c r="AQ327" s="11">
        <v>2.0958011917172721</v>
      </c>
      <c r="AR327" s="12">
        <v>6.7546544116074983E-2</v>
      </c>
      <c r="AS327" s="11">
        <v>17.913318330620346</v>
      </c>
      <c r="AT327" s="123">
        <f t="shared" si="71"/>
        <v>1.2099827468845418E-2</v>
      </c>
      <c r="AU327" s="10">
        <v>1.9082447278953078E-2</v>
      </c>
      <c r="AV327" s="11">
        <v>18.035502661399331</v>
      </c>
      <c r="AW327" s="63">
        <v>2.0489419880049082E-3</v>
      </c>
      <c r="AX327" s="11">
        <v>2.0958011917172721</v>
      </c>
      <c r="AY327" s="124">
        <f t="shared" si="72"/>
        <v>4.294175060220243E-5</v>
      </c>
      <c r="AZ327" s="17">
        <v>0.11620420184921333</v>
      </c>
      <c r="BA327" s="208">
        <v>12.7</v>
      </c>
      <c r="BB327" s="209">
        <v>0.41</v>
      </c>
      <c r="BC327" s="25">
        <v>507.09258608245301</v>
      </c>
      <c r="BD327" s="11">
        <v>1.6019628649377669</v>
      </c>
      <c r="BE327" s="10">
        <v>3.7557167952252862E-2</v>
      </c>
      <c r="BF327" s="11">
        <v>7.3475669423044092</v>
      </c>
      <c r="BG327" s="10">
        <v>1.021190697592771E-2</v>
      </c>
      <c r="BH327" s="11">
        <v>7.7672186813460256</v>
      </c>
      <c r="BI327" s="63">
        <v>1.972026465079102E-3</v>
      </c>
      <c r="BJ327" s="11">
        <v>1.6019628649377669</v>
      </c>
      <c r="BL327" s="13">
        <f t="shared" si="69"/>
        <v>1.9939660494985301E-3</v>
      </c>
      <c r="BM327" s="63">
        <f t="shared" si="70"/>
        <v>2.929538724583125E-5</v>
      </c>
      <c r="BN327" s="12">
        <v>6.7546544116074983E-2</v>
      </c>
      <c r="BO327" s="3">
        <v>1.2099827468845418E-2</v>
      </c>
      <c r="BP327" s="3">
        <v>0.83599999999999997</v>
      </c>
      <c r="BQ327" s="6">
        <v>0</v>
      </c>
      <c r="BR327" s="3">
        <v>9.7129323650326657E-2</v>
      </c>
    </row>
    <row r="328" spans="1:150" s="3" customFormat="1" ht="14.1" customHeight="1">
      <c r="A328" s="172" t="s">
        <v>149</v>
      </c>
      <c r="B328" s="8">
        <v>3.1489969336760573E-3</v>
      </c>
      <c r="C328" s="26">
        <v>31.647661504062601</v>
      </c>
      <c r="D328" s="10">
        <v>4.7139791309966768E-2</v>
      </c>
      <c r="E328" s="11">
        <v>4.564245096248527</v>
      </c>
      <c r="F328" s="12">
        <v>0.10542124979651366</v>
      </c>
      <c r="G328" s="11">
        <v>5.9256922717797575</v>
      </c>
      <c r="H328" s="13">
        <v>4.8122395581542479E-3</v>
      </c>
      <c r="I328" s="11">
        <v>3.5178942596433691</v>
      </c>
      <c r="J328" s="15">
        <v>0.10644585444210404</v>
      </c>
      <c r="K328" s="16">
        <v>350.39283443031002</v>
      </c>
      <c r="L328" s="16">
        <v>101.40379778152605</v>
      </c>
      <c r="M328" s="14">
        <v>5.697369381135775E-5</v>
      </c>
      <c r="N328" s="17">
        <v>0.61706772925191733</v>
      </c>
      <c r="O328" s="18">
        <v>6.4381867540407048E-2</v>
      </c>
      <c r="P328" s="12">
        <v>0.29895052870765898</v>
      </c>
      <c r="Q328" s="14"/>
      <c r="R328" s="136">
        <f t="shared" si="68"/>
        <v>8.2745235624441332E-2</v>
      </c>
      <c r="S328" s="20">
        <v>12.439772389164707</v>
      </c>
      <c r="T328" s="21">
        <v>0.33220707243205716</v>
      </c>
      <c r="U328" s="250">
        <v>13.303237944208966</v>
      </c>
      <c r="V328" s="251">
        <v>0.24071372215250142</v>
      </c>
      <c r="W328" s="267">
        <v>13.202551091304384</v>
      </c>
      <c r="X328" s="258">
        <v>0.23988295151424491</v>
      </c>
      <c r="Y328" s="20">
        <v>13.148666149234916</v>
      </c>
      <c r="Z328" s="11">
        <v>0.25286106406544867</v>
      </c>
      <c r="AA328" s="20" t="e">
        <v>#NUM!</v>
      </c>
      <c r="AB328" s="21" t="e">
        <v>#NUM!</v>
      </c>
      <c r="AC328" s="20">
        <v>-2.2391491635441567</v>
      </c>
      <c r="AD328" s="21">
        <v>-5.3405746217591412</v>
      </c>
      <c r="AE328" s="20">
        <v>14.317926054529783</v>
      </c>
      <c r="AF328" s="21">
        <v>1.2010875515655461</v>
      </c>
      <c r="AG328" s="20">
        <v>-164.30590886607661</v>
      </c>
      <c r="AH328" s="21">
        <v>129.39128508856214</v>
      </c>
      <c r="AI328" s="23" t="e">
        <v>#NUM!</v>
      </c>
      <c r="AJ328" s="24">
        <v>7.0863035148382991E-4</v>
      </c>
      <c r="AK328" s="11">
        <v>8.3916693664270063</v>
      </c>
      <c r="AL328" s="25">
        <v>487.25130462224251</v>
      </c>
      <c r="AM328" s="11">
        <v>1.7976717237389288</v>
      </c>
      <c r="AN328" s="10">
        <v>4.7139791309966768E-2</v>
      </c>
      <c r="AO328" s="11">
        <v>4.564245096248527</v>
      </c>
      <c r="AP328" s="25">
        <v>517.71013929207652</v>
      </c>
      <c r="AQ328" s="11">
        <v>2.6731012303433905</v>
      </c>
      <c r="AR328" s="12">
        <v>2.2020394892447474E-3</v>
      </c>
      <c r="AS328" s="11">
        <v>694.02570999165277</v>
      </c>
      <c r="AT328" s="123">
        <f t="shared" si="71"/>
        <v>1.5282720199527422E-2</v>
      </c>
      <c r="AU328" s="10">
        <v>5.8646177027213691E-4</v>
      </c>
      <c r="AV328" s="11">
        <v>694.03085781513016</v>
      </c>
      <c r="AW328" s="63">
        <v>1.9315827991458943E-3</v>
      </c>
      <c r="AX328" s="11">
        <v>2.6731012303433905</v>
      </c>
      <c r="AY328" s="124">
        <f t="shared" si="72"/>
        <v>5.16331635690702E-5</v>
      </c>
      <c r="AZ328" s="17">
        <v>3.851559624824964E-3</v>
      </c>
      <c r="BA328" s="208">
        <v>13.14</v>
      </c>
      <c r="BB328" s="209">
        <v>0.5</v>
      </c>
      <c r="BC328" s="25">
        <v>489.77151072782505</v>
      </c>
      <c r="BD328" s="11">
        <v>1.925054812022702</v>
      </c>
      <c r="BE328" s="10">
        <v>4.305717998918801E-2</v>
      </c>
      <c r="BF328" s="11">
        <v>5.2004601657370095</v>
      </c>
      <c r="BG328" s="10">
        <v>1.2121415490433433E-2</v>
      </c>
      <c r="BH328" s="11">
        <v>5.5518461465724673</v>
      </c>
      <c r="BI328" s="63">
        <v>2.0417684126092794E-3</v>
      </c>
      <c r="BJ328" s="11">
        <v>1.925054812022702</v>
      </c>
      <c r="BL328" s="13">
        <f t="shared" si="69"/>
        <v>2.0502885579305463E-3</v>
      </c>
      <c r="BM328" s="63">
        <f t="shared" si="70"/>
        <v>3.7215148936065034E-5</v>
      </c>
      <c r="BN328" s="12">
        <v>2.2020394892447474E-3</v>
      </c>
      <c r="BO328" s="3">
        <v>1.5282720199527422E-2</v>
      </c>
      <c r="BP328" s="3">
        <v>0.83599999999999997</v>
      </c>
      <c r="BQ328" s="6">
        <v>0</v>
      </c>
      <c r="BR328" s="3">
        <v>8.2745235624441332E-2</v>
      </c>
    </row>
    <row r="329" spans="1:150" s="3" customFormat="1" ht="14.1" customHeight="1">
      <c r="A329" s="172" t="s">
        <v>150</v>
      </c>
      <c r="B329" s="8">
        <v>-1.0496810093100404E-3</v>
      </c>
      <c r="C329" s="26">
        <v>57.750175223245947</v>
      </c>
      <c r="D329" s="10">
        <v>4.8944413050838603E-2</v>
      </c>
      <c r="E329" s="11">
        <v>4.8355107313049688</v>
      </c>
      <c r="F329" s="12">
        <v>0.152255577523039</v>
      </c>
      <c r="G329" s="11">
        <v>5.3195585168746735</v>
      </c>
      <c r="H329" s="13">
        <v>5.1408993365919357E-3</v>
      </c>
      <c r="I329" s="11">
        <v>1.4262530941368141</v>
      </c>
      <c r="J329" s="15">
        <v>0.33495027522156917</v>
      </c>
      <c r="K329" s="16">
        <v>287.65373208389201</v>
      </c>
      <c r="L329" s="16">
        <v>118.7135410324157</v>
      </c>
      <c r="M329" s="14">
        <v>1.792768697776656E-4</v>
      </c>
      <c r="N329" s="17">
        <v>0.50472076201194471</v>
      </c>
      <c r="O329" s="18">
        <v>7.4314747551319255E-2</v>
      </c>
      <c r="P329" s="12">
        <v>0.42631495513056999</v>
      </c>
      <c r="Q329" s="14"/>
      <c r="R329" s="136">
        <f t="shared" si="68"/>
        <v>0.11799788936649706</v>
      </c>
      <c r="S329" s="20">
        <v>13.45689031232618</v>
      </c>
      <c r="T329" s="21">
        <v>0.22095640290596813</v>
      </c>
      <c r="U329" s="250">
        <v>12.966229548382428</v>
      </c>
      <c r="V329" s="251">
        <v>0.21662052611820698</v>
      </c>
      <c r="W329" s="267">
        <v>13.154157151595294</v>
      </c>
      <c r="X329" s="258">
        <v>0.16408148110171422</v>
      </c>
      <c r="Y329" s="20">
        <v>13.086417332782739</v>
      </c>
      <c r="Z329" s="11">
        <v>0.1801576071879625</v>
      </c>
      <c r="AA329" s="20">
        <v>744.66152640649602</v>
      </c>
      <c r="AB329" s="21">
        <v>293.16302330703445</v>
      </c>
      <c r="AC329" s="20">
        <v>18.723157731501058</v>
      </c>
      <c r="AD329" s="21">
        <v>2.490870111434238</v>
      </c>
      <c r="AE329" s="20">
        <v>14.117170822347841</v>
      </c>
      <c r="AF329" s="21">
        <v>0.97778827026707005</v>
      </c>
      <c r="AG329" s="20">
        <v>-214.38104298514344</v>
      </c>
      <c r="AH329" s="21">
        <v>140.85153261762005</v>
      </c>
      <c r="AI329" s="23">
        <v>98.29347036824278</v>
      </c>
      <c r="AJ329" s="24">
        <v>6.986909973569766E-4</v>
      </c>
      <c r="AK329" s="11">
        <v>6.9286529785627176</v>
      </c>
      <c r="AL329" s="25">
        <v>487.9270489754972</v>
      </c>
      <c r="AM329" s="11">
        <v>1.2115289976582553</v>
      </c>
      <c r="AN329" s="10">
        <v>4.8944413050838603E-2</v>
      </c>
      <c r="AO329" s="11">
        <v>4.8355107313049688</v>
      </c>
      <c r="AP329" s="25">
        <v>478.5420649520297</v>
      </c>
      <c r="AQ329" s="11">
        <v>1.6436717641868837</v>
      </c>
      <c r="AR329" s="12">
        <v>6.4091804952776429E-2</v>
      </c>
      <c r="AS329" s="11">
        <v>13.867371123994239</v>
      </c>
      <c r="AT329" s="123">
        <f t="shared" si="71"/>
        <v>8.8878484528680281E-3</v>
      </c>
      <c r="AU329" s="10">
        <v>1.8466460347168551E-2</v>
      </c>
      <c r="AV329" s="11">
        <v>13.964441942268028</v>
      </c>
      <c r="AW329" s="63">
        <v>2.0896804549465106E-3</v>
      </c>
      <c r="AX329" s="11">
        <v>1.6436717641868837</v>
      </c>
      <c r="AY329" s="124">
        <f t="shared" si="72"/>
        <v>3.4347487599687808E-5</v>
      </c>
      <c r="AZ329" s="17">
        <v>0.11770407804208519</v>
      </c>
      <c r="BA329" s="208">
        <v>13.09</v>
      </c>
      <c r="BB329" s="209">
        <v>0.37</v>
      </c>
      <c r="BC329" s="25">
        <v>492.10360815337992</v>
      </c>
      <c r="BD329" s="11">
        <v>1.3780741297570442</v>
      </c>
      <c r="BE329" s="10">
        <v>4.2203434215836791E-2</v>
      </c>
      <c r="BF329" s="11">
        <v>5.6055723677559861</v>
      </c>
      <c r="BG329" s="10">
        <v>1.1824764974830046E-2</v>
      </c>
      <c r="BH329" s="11">
        <v>5.9880468245474781</v>
      </c>
      <c r="BI329" s="63">
        <v>2.0320923956491654E-3</v>
      </c>
      <c r="BJ329" s="11">
        <v>1.3780741297570442</v>
      </c>
      <c r="BL329" s="13">
        <f t="shared" si="69"/>
        <v>2.042765556180326E-3</v>
      </c>
      <c r="BM329" s="63">
        <f t="shared" si="70"/>
        <v>2.5455251465578144E-5</v>
      </c>
      <c r="BN329" s="12">
        <v>6.4091804952776429E-2</v>
      </c>
      <c r="BO329" s="3">
        <v>8.8878484528680281E-3</v>
      </c>
      <c r="BP329" s="3">
        <v>0.83599999999999997</v>
      </c>
      <c r="BQ329" s="6">
        <v>0</v>
      </c>
      <c r="BR329" s="3">
        <v>0.11799788936649706</v>
      </c>
    </row>
    <row r="330" spans="1:150" s="44" customFormat="1" ht="14.1" customHeight="1">
      <c r="A330" s="172" t="s">
        <v>151</v>
      </c>
      <c r="B330" s="27">
        <v>1.5523256334600245E-3</v>
      </c>
      <c r="C330" s="45">
        <v>37.811112297742916</v>
      </c>
      <c r="D330" s="29">
        <v>5.1371194663726465E-2</v>
      </c>
      <c r="E330" s="30">
        <v>3.6632558304105807</v>
      </c>
      <c r="F330" s="31">
        <v>0.20986914572274484</v>
      </c>
      <c r="G330" s="30">
        <v>4.0580468005508186</v>
      </c>
      <c r="H330" s="32">
        <v>5.1737655406103259E-3</v>
      </c>
      <c r="I330" s="30">
        <v>2.6415518878686091</v>
      </c>
      <c r="J330" s="34">
        <v>0.64207794101797233</v>
      </c>
      <c r="K330" s="35">
        <v>468.56156794125798</v>
      </c>
      <c r="L330" s="35">
        <v>249.23728896993472</v>
      </c>
      <c r="M330" s="33">
        <v>3.4366208877509183E-4</v>
      </c>
      <c r="N330" s="36">
        <v>0.82206203462943339</v>
      </c>
      <c r="O330" s="37">
        <v>0.16424364366772876</v>
      </c>
      <c r="P330" s="31">
        <v>0.54947340354260499</v>
      </c>
      <c r="Q330" s="33"/>
      <c r="R330" s="136">
        <f t="shared" si="68"/>
        <v>0.15208638848054248</v>
      </c>
      <c r="S330" s="39">
        <v>12.854210565112012</v>
      </c>
      <c r="T330" s="40">
        <v>0.28241825135891241</v>
      </c>
      <c r="U330" s="250">
        <v>13.245991029934348</v>
      </c>
      <c r="V330" s="251">
        <v>0.25081798483764101</v>
      </c>
      <c r="W330" s="267">
        <v>13.152849184628549</v>
      </c>
      <c r="X330" s="258">
        <v>0.25003289670283813</v>
      </c>
      <c r="Y330" s="39">
        <v>12.994791535353329</v>
      </c>
      <c r="Z330" s="30">
        <v>0.28047298387361774</v>
      </c>
      <c r="AA330" s="39" t="e">
        <v>#NUM!</v>
      </c>
      <c r="AB330" s="40" t="e">
        <v>#NUM!</v>
      </c>
      <c r="AC330" s="39">
        <v>11.335056063740042</v>
      </c>
      <c r="AD330" s="40">
        <v>1.7858993144997184</v>
      </c>
      <c r="AE330" s="39">
        <v>14.860741697239444</v>
      </c>
      <c r="AF330" s="40">
        <v>0.76311321139558796</v>
      </c>
      <c r="AG330" s="39">
        <v>-580.21370226850468</v>
      </c>
      <c r="AH330" s="40">
        <v>161.47197549465926</v>
      </c>
      <c r="AI330" s="41" t="e">
        <v>#NUM!</v>
      </c>
      <c r="AJ330" s="42">
        <v>7.3550554712054073E-4</v>
      </c>
      <c r="AK330" s="30">
        <v>5.1369830333526565</v>
      </c>
      <c r="AL330" s="43">
        <v>486.47187480192702</v>
      </c>
      <c r="AM330" s="30">
        <v>1.8871475532146356</v>
      </c>
      <c r="AN330" s="29">
        <v>5.1371194663726465E-2</v>
      </c>
      <c r="AO330" s="30">
        <v>3.6632558304105807</v>
      </c>
      <c r="AP330" s="43">
        <v>501.00231205632718</v>
      </c>
      <c r="AQ330" s="30">
        <v>2.1992787175000879</v>
      </c>
      <c r="AR330" s="31">
        <v>2.7921362120400622E-2</v>
      </c>
      <c r="AS330" s="30">
        <v>33.432763608699268</v>
      </c>
      <c r="AT330" s="123">
        <f t="shared" si="71"/>
        <v>9.3348829940424413E-3</v>
      </c>
      <c r="AU330" s="29">
        <v>7.6841909039493794E-3</v>
      </c>
      <c r="AV330" s="30">
        <v>33.505022151797107</v>
      </c>
      <c r="AW330" s="90">
        <v>1.9959987727313543E-3</v>
      </c>
      <c r="AX330" s="30">
        <v>2.1992787175000879</v>
      </c>
      <c r="AY330" s="124">
        <f t="shared" si="72"/>
        <v>4.3897576210243626E-5</v>
      </c>
      <c r="AZ330" s="36">
        <v>6.5640270510375576E-2</v>
      </c>
      <c r="BA330" s="210">
        <v>12.98</v>
      </c>
      <c r="BB330" s="211">
        <v>0.56999999999999995</v>
      </c>
      <c r="BC330" s="43">
        <v>495.57693570919264</v>
      </c>
      <c r="BD330" s="30">
        <v>2.1605253858442253</v>
      </c>
      <c r="BE330" s="29">
        <v>3.667706331489138E-2</v>
      </c>
      <c r="BF330" s="30">
        <v>5.9644825708899516</v>
      </c>
      <c r="BG330" s="29">
        <v>1.0204335846704372E-2</v>
      </c>
      <c r="BH330" s="30">
        <v>6.3993317062126875</v>
      </c>
      <c r="BI330" s="90">
        <v>2.017850161991408E-3</v>
      </c>
      <c r="BJ330" s="30">
        <v>2.1605253858442253</v>
      </c>
      <c r="BK330" s="3"/>
      <c r="BL330" s="13">
        <f t="shared" si="69"/>
        <v>2.0425622290716205E-3</v>
      </c>
      <c r="BM330" s="63">
        <f t="shared" si="70"/>
        <v>3.8789829610585969E-5</v>
      </c>
      <c r="BN330" s="31">
        <v>2.7921362120400622E-2</v>
      </c>
      <c r="BO330" s="3">
        <v>9.3348829940424413E-3</v>
      </c>
      <c r="BP330" s="3">
        <v>0.83599999999999997</v>
      </c>
      <c r="BQ330" s="6">
        <v>0</v>
      </c>
      <c r="BR330" s="3">
        <v>0.15208638848054248</v>
      </c>
      <c r="BS330" s="3"/>
      <c r="BT330" s="3"/>
      <c r="BU330" s="3"/>
      <c r="BV330" s="3"/>
      <c r="BW330" s="3"/>
      <c r="BX330" s="3"/>
      <c r="BY330" s="3"/>
      <c r="BZ330" s="3"/>
      <c r="CA330" s="3"/>
      <c r="CB330" s="3"/>
      <c r="CC330" s="3"/>
      <c r="CD330" s="3"/>
      <c r="CE330" s="3"/>
      <c r="CF330" s="3"/>
      <c r="CG330" s="3"/>
      <c r="CH330" s="3"/>
      <c r="CI330" s="3"/>
      <c r="CJ330" s="3"/>
      <c r="CK330" s="3"/>
      <c r="CL330" s="3"/>
      <c r="CM330" s="3"/>
      <c r="CN330" s="3"/>
      <c r="CO330" s="3"/>
      <c r="CP330" s="3"/>
      <c r="CQ330" s="3"/>
      <c r="CR330" s="3"/>
      <c r="CS330" s="3"/>
      <c r="CT330" s="3"/>
      <c r="CU330" s="3"/>
      <c r="CV330" s="3"/>
      <c r="CW330" s="3"/>
      <c r="CX330" s="3"/>
      <c r="CY330" s="3"/>
      <c r="CZ330" s="3"/>
      <c r="DA330" s="3"/>
      <c r="DB330" s="3"/>
      <c r="DC330" s="3"/>
      <c r="DD330" s="3"/>
      <c r="DE330" s="3"/>
      <c r="DF330" s="3"/>
      <c r="DG330" s="3"/>
      <c r="DH330" s="3"/>
      <c r="DI330" s="3"/>
      <c r="DJ330" s="3"/>
      <c r="DK330" s="3"/>
      <c r="DL330" s="3"/>
      <c r="DM330" s="3"/>
      <c r="DN330" s="3"/>
      <c r="DO330" s="3"/>
      <c r="DP330" s="3"/>
      <c r="DQ330" s="3"/>
      <c r="DR330" s="3"/>
      <c r="DS330" s="3"/>
      <c r="DT330" s="3"/>
      <c r="DU330" s="3"/>
      <c r="DV330" s="3"/>
      <c r="DW330" s="3"/>
      <c r="DX330" s="3"/>
      <c r="DY330" s="3"/>
      <c r="DZ330" s="3"/>
      <c r="EA330" s="3"/>
      <c r="EB330" s="3"/>
      <c r="EC330" s="3"/>
      <c r="ED330" s="3"/>
      <c r="EE330" s="3"/>
      <c r="EF330" s="3"/>
      <c r="EG330" s="3"/>
      <c r="EH330" s="3"/>
      <c r="EI330" s="3"/>
      <c r="EJ330" s="3"/>
      <c r="EK330" s="3"/>
      <c r="EL330" s="3"/>
      <c r="EM330" s="3"/>
      <c r="EN330" s="3"/>
      <c r="EO330" s="3"/>
      <c r="EP330" s="3"/>
      <c r="EQ330" s="3"/>
      <c r="ER330" s="3"/>
      <c r="ES330" s="3"/>
      <c r="ET330" s="3"/>
    </row>
    <row r="331" spans="1:150" s="3" customFormat="1" ht="14.1" customHeight="1">
      <c r="A331" s="172" t="s">
        <v>152</v>
      </c>
      <c r="B331" s="8">
        <v>3.0059350091224631E-3</v>
      </c>
      <c r="C331" s="26">
        <v>37.824839713820538</v>
      </c>
      <c r="D331" s="10">
        <v>4.7730501100515098E-2</v>
      </c>
      <c r="E331" s="11">
        <v>10.302082320515936</v>
      </c>
      <c r="F331" s="12">
        <v>0.12123864624135562</v>
      </c>
      <c r="G331" s="11">
        <v>6.5832310398128895</v>
      </c>
      <c r="H331" s="13">
        <v>5.0905288295048706E-3</v>
      </c>
      <c r="I331" s="11">
        <v>3.4922333726990789</v>
      </c>
      <c r="J331" s="15">
        <v>0.18179882084194726</v>
      </c>
      <c r="K331" s="16">
        <v>242.555055662352</v>
      </c>
      <c r="L331" s="16">
        <v>89.573553425374797</v>
      </c>
      <c r="M331" s="14">
        <v>9.7303425106899809E-5</v>
      </c>
      <c r="N331" s="17">
        <v>0.41928069914348559</v>
      </c>
      <c r="O331" s="18">
        <v>4.9826966138585393E-2</v>
      </c>
      <c r="P331" s="12">
        <v>0.381478260412834</v>
      </c>
      <c r="Q331" s="14"/>
      <c r="R331" s="136">
        <f t="shared" si="68"/>
        <v>0.10558773279283799</v>
      </c>
      <c r="S331" s="20">
        <v>12.254467563461668</v>
      </c>
      <c r="T331" s="21">
        <v>0.41734318087569061</v>
      </c>
      <c r="U331" s="250">
        <v>13.057528086248878</v>
      </c>
      <c r="V331" s="251">
        <v>0.34148975067728066</v>
      </c>
      <c r="W331" s="267">
        <v>12.959342657418802</v>
      </c>
      <c r="X331" s="258">
        <v>0.34124729099113721</v>
      </c>
      <c r="Y331" s="20">
        <v>12.985224140108057</v>
      </c>
      <c r="Z331" s="11">
        <v>0.35740180867453059</v>
      </c>
      <c r="AA331" s="20" t="e">
        <v>#NUM!</v>
      </c>
      <c r="AB331" s="21" t="e">
        <v>#NUM!</v>
      </c>
      <c r="AC331" s="20">
        <v>0.55570032538812308</v>
      </c>
      <c r="AD331" s="21">
        <v>4.6882395975246585</v>
      </c>
      <c r="AE331" s="20">
        <v>12.545109460429972</v>
      </c>
      <c r="AF331" s="21">
        <v>1.6344255831168373</v>
      </c>
      <c r="AG331" s="20">
        <v>92.873305849581413</v>
      </c>
      <c r="AH331" s="21">
        <v>241.52624297160912</v>
      </c>
      <c r="AI331" s="23" t="e">
        <v>#NUM!</v>
      </c>
      <c r="AJ331" s="24">
        <v>6.2086194559518582E-4</v>
      </c>
      <c r="AK331" s="11">
        <v>13.032431957860076</v>
      </c>
      <c r="AL331" s="25">
        <v>496.03047953868167</v>
      </c>
      <c r="AM331" s="11">
        <v>2.5602148990774154</v>
      </c>
      <c r="AN331" s="10">
        <v>4.7730501100515098E-2</v>
      </c>
      <c r="AO331" s="11">
        <v>10.302082320515936</v>
      </c>
      <c r="AP331" s="25">
        <v>525.54620233503681</v>
      </c>
      <c r="AQ331" s="11">
        <v>3.4088791187250558</v>
      </c>
      <c r="AR331" s="12">
        <v>7.9879550528496538E-4</v>
      </c>
      <c r="AS331" s="11">
        <v>2443.2246935938174</v>
      </c>
      <c r="AT331" s="123">
        <f t="shared" si="71"/>
        <v>1.951636903643978E-2</v>
      </c>
      <c r="AU331" s="10">
        <v>2.0956849041880787E-4</v>
      </c>
      <c r="AV331" s="11">
        <v>2443.2270716909325</v>
      </c>
      <c r="AW331" s="63">
        <v>1.9027822778605065E-3</v>
      </c>
      <c r="AX331" s="11">
        <v>3.4088791187250558</v>
      </c>
      <c r="AY331" s="124">
        <f t="shared" si="72"/>
        <v>6.4863547744787778E-5</v>
      </c>
      <c r="AZ331" s="17">
        <v>1.3952363078417454E-3</v>
      </c>
      <c r="BA331" s="208">
        <v>12.96</v>
      </c>
      <c r="BB331" s="209">
        <v>0.72</v>
      </c>
      <c r="BC331" s="25">
        <v>495.94244044378519</v>
      </c>
      <c r="BD331" s="11">
        <v>2.7551460704248036</v>
      </c>
      <c r="BE331" s="10">
        <v>4.7870488351075137E-2</v>
      </c>
      <c r="BF331" s="11">
        <v>10.196801479174411</v>
      </c>
      <c r="BG331" s="10">
        <v>1.3308768106113292E-2</v>
      </c>
      <c r="BH331" s="11">
        <v>10.638270568576567</v>
      </c>
      <c r="BI331" s="63">
        <v>2.0163630261309518E-3</v>
      </c>
      <c r="BJ331" s="11">
        <v>2.7551460704248036</v>
      </c>
      <c r="BL331" s="13">
        <f t="shared" si="69"/>
        <v>2.0124815548945296E-3</v>
      </c>
      <c r="BM331" s="63">
        <f t="shared" si="70"/>
        <v>5.2941105364912033E-5</v>
      </c>
      <c r="BN331" s="12">
        <v>7.9879550528496538E-4</v>
      </c>
      <c r="BO331" s="3">
        <v>1.951636903643978E-2</v>
      </c>
      <c r="BP331" s="3">
        <v>0.83599999999999997</v>
      </c>
      <c r="BQ331" s="6">
        <v>0</v>
      </c>
      <c r="BR331" s="3">
        <v>0.10558773279283799</v>
      </c>
    </row>
    <row r="332" spans="1:150" s="3" customFormat="1" ht="14.1" customHeight="1">
      <c r="A332" s="172" t="s">
        <v>153</v>
      </c>
      <c r="B332" s="8">
        <v>-4.3070979793788716E-3</v>
      </c>
      <c r="C332" s="26">
        <v>37.837123324602487</v>
      </c>
      <c r="D332" s="10">
        <v>4.7348735402825755E-2</v>
      </c>
      <c r="E332" s="11">
        <v>6.720083221156588</v>
      </c>
      <c r="F332" s="12">
        <v>0.15359064185325197</v>
      </c>
      <c r="G332" s="11">
        <v>7.2787384480568802</v>
      </c>
      <c r="H332" s="13">
        <v>5.5956992913746909E-3</v>
      </c>
      <c r="I332" s="11">
        <v>1.8788690144430777</v>
      </c>
      <c r="J332" s="15">
        <v>0.13341818324461069</v>
      </c>
      <c r="K332" s="16">
        <v>152.73628834745699</v>
      </c>
      <c r="L332" s="16">
        <v>56.697713282663806</v>
      </c>
      <c r="M332" s="14">
        <v>7.1409012605243692E-5</v>
      </c>
      <c r="N332" s="17">
        <v>0.26456448740266192</v>
      </c>
      <c r="O332" s="18">
        <v>4.034660377507502E-2</v>
      </c>
      <c r="P332" s="12">
        <v>0.38346314719757202</v>
      </c>
      <c r="Q332" s="14"/>
      <c r="R332" s="136">
        <f t="shared" si="68"/>
        <v>0.10613712109932799</v>
      </c>
      <c r="S332" s="20">
        <v>14.048647640655581</v>
      </c>
      <c r="T332" s="21">
        <v>0.4072898334964597</v>
      </c>
      <c r="U332" s="250">
        <v>12.112517218217707</v>
      </c>
      <c r="V332" s="251">
        <v>0.35478507001847426</v>
      </c>
      <c r="W332" s="267">
        <v>12.986043384714375</v>
      </c>
      <c r="X332" s="258">
        <v>0.1041758113145843</v>
      </c>
      <c r="Y332" s="20">
        <v>12.793717129577168</v>
      </c>
      <c r="Z332" s="11">
        <v>0.12176071633089838</v>
      </c>
      <c r="AA332" s="20">
        <v>1733.802011559442</v>
      </c>
      <c r="AB332" s="21">
        <v>359.37668906823842</v>
      </c>
      <c r="AC332" s="20">
        <v>34.013677553027328</v>
      </c>
      <c r="AD332" s="21">
        <v>7.1318228082224175</v>
      </c>
      <c r="AE332" s="20">
        <v>16.046991667227822</v>
      </c>
      <c r="AF332" s="21">
        <v>1.4701439370291605</v>
      </c>
      <c r="AG332" s="20">
        <v>-756.6526458982521</v>
      </c>
      <c r="AH332" s="21">
        <v>257.36635736822393</v>
      </c>
      <c r="AI332" s="23">
        <v>99.293036372496772</v>
      </c>
      <c r="AJ332" s="24">
        <v>7.9424015454021557E-4</v>
      </c>
      <c r="AK332" s="11">
        <v>9.1651297433063057</v>
      </c>
      <c r="AL332" s="25">
        <v>495.24948601778766</v>
      </c>
      <c r="AM332" s="11">
        <v>0.69414969534918081</v>
      </c>
      <c r="AN332" s="10">
        <v>4.7348735402825755E-2</v>
      </c>
      <c r="AO332" s="11">
        <v>6.720083221156588</v>
      </c>
      <c r="AP332" s="25">
        <v>458.36386350832549</v>
      </c>
      <c r="AQ332" s="11">
        <v>2.9022992658737761</v>
      </c>
      <c r="AR332" s="12">
        <v>0.1061200580844093</v>
      </c>
      <c r="AS332" s="11">
        <v>19.59175622773348</v>
      </c>
      <c r="AT332" s="123">
        <f t="shared" si="71"/>
        <v>2.0790783088626648E-2</v>
      </c>
      <c r="AU332" s="10">
        <v>3.1921874243501722E-2</v>
      </c>
      <c r="AV332" s="11">
        <v>19.805561166390238</v>
      </c>
      <c r="AW332" s="63">
        <v>2.1816728577728215E-3</v>
      </c>
      <c r="AX332" s="11">
        <v>2.9022992658737761</v>
      </c>
      <c r="AY332" s="124">
        <f t="shared" si="72"/>
        <v>6.3318675334908024E-5</v>
      </c>
      <c r="AZ332" s="17">
        <v>0.1465396128638323</v>
      </c>
      <c r="BA332" s="208">
        <v>12.8</v>
      </c>
      <c r="BB332" s="209">
        <v>0.26</v>
      </c>
      <c r="BC332" s="25">
        <v>503.3735992608818</v>
      </c>
      <c r="BD332" s="11">
        <v>0.95266746767248078</v>
      </c>
      <c r="BE332" s="10">
        <v>3.4404264131149893E-2</v>
      </c>
      <c r="BF332" s="11">
        <v>9.1565754300734685</v>
      </c>
      <c r="BG332" s="10">
        <v>9.4237360588004665E-3</v>
      </c>
      <c r="BH332" s="11">
        <v>9.6641445721344965</v>
      </c>
      <c r="BI332" s="63">
        <v>1.9865960421212581E-3</v>
      </c>
      <c r="BJ332" s="11">
        <v>0.95266746767248078</v>
      </c>
      <c r="BL332" s="13">
        <f t="shared" si="69"/>
        <v>2.0166321409111898E-3</v>
      </c>
      <c r="BM332" s="63">
        <f t="shared" si="70"/>
        <v>1.6161538361592065E-5</v>
      </c>
      <c r="BN332" s="12">
        <v>0.1061200580844093</v>
      </c>
      <c r="BO332" s="3">
        <v>2.0790783088626648E-2</v>
      </c>
      <c r="BP332" s="3">
        <v>0.83599999999999997</v>
      </c>
      <c r="BQ332" s="6">
        <v>0</v>
      </c>
      <c r="BR332" s="3">
        <v>0.10613712109932799</v>
      </c>
    </row>
    <row r="333" spans="1:150" s="44" customFormat="1" ht="14.1" customHeight="1">
      <c r="A333" s="173" t="s">
        <v>154</v>
      </c>
      <c r="B333" s="27">
        <v>2.3200545049228251E-3</v>
      </c>
      <c r="C333" s="45">
        <v>22.373645285342501</v>
      </c>
      <c r="D333" s="29">
        <v>4.685286474597105E-2</v>
      </c>
      <c r="E333" s="30">
        <v>4.561714023884071</v>
      </c>
      <c r="F333" s="31">
        <v>0.30809329052288498</v>
      </c>
      <c r="G333" s="30">
        <v>4.7611935423663541</v>
      </c>
      <c r="H333" s="32">
        <v>6.9636109498154488E-3</v>
      </c>
      <c r="I333" s="30">
        <v>0.81705327950891238</v>
      </c>
      <c r="J333" s="34">
        <v>6.8040920374062744E-2</v>
      </c>
      <c r="K333" s="35">
        <v>665.55547787884495</v>
      </c>
      <c r="L333" s="35">
        <v>623.03107246187938</v>
      </c>
      <c r="M333" s="33">
        <v>3.6420505864889034E-5</v>
      </c>
      <c r="N333" s="36">
        <v>1.2482719001024549</v>
      </c>
      <c r="O333" s="37">
        <v>0.38680929952518162</v>
      </c>
      <c r="P333" s="31">
        <v>0.96699842348871501</v>
      </c>
      <c r="Q333" s="33"/>
      <c r="R333" s="136">
        <f t="shared" si="68"/>
        <v>0.26765134935848367</v>
      </c>
      <c r="S333" s="39">
        <v>13.460096973263829</v>
      </c>
      <c r="T333" s="40">
        <v>0.22024281063880935</v>
      </c>
      <c r="U333" s="250"/>
      <c r="V333" s="251"/>
      <c r="W333" s="267"/>
      <c r="X333" s="258"/>
      <c r="Y333" s="39">
        <v>14.069977092001835</v>
      </c>
      <c r="Z333" s="30">
        <v>0.24523827520624294</v>
      </c>
      <c r="AA333" s="39" t="e">
        <v>#NUM!</v>
      </c>
      <c r="AB333" s="40" t="e">
        <v>#NUM!</v>
      </c>
      <c r="AC333" s="39">
        <v>9.9778350239677103</v>
      </c>
      <c r="AD333" s="40">
        <v>1.0403906271590901</v>
      </c>
      <c r="AE333" s="39">
        <v>14.001074606509306</v>
      </c>
      <c r="AF333" s="40">
        <v>0.74110329205817893</v>
      </c>
      <c r="AG333" s="39">
        <v>43.760675805381545</v>
      </c>
      <c r="AH333" s="40">
        <v>331.59381058470581</v>
      </c>
      <c r="AI333" s="41" t="e">
        <v>#NUM!</v>
      </c>
      <c r="AJ333" s="42">
        <v>6.9294314040235783E-4</v>
      </c>
      <c r="AK333" s="30">
        <v>5.295022166698871</v>
      </c>
      <c r="AL333" s="43">
        <v>457.69127482445452</v>
      </c>
      <c r="AM333" s="30">
        <v>1.2866234309996243</v>
      </c>
      <c r="AN333" s="29">
        <v>4.685286474597105E-2</v>
      </c>
      <c r="AO333" s="30">
        <v>4.561714023884071</v>
      </c>
      <c r="AP333" s="43">
        <v>478.42794063594869</v>
      </c>
      <c r="AQ333" s="30">
        <v>1.6379735177030885</v>
      </c>
      <c r="AR333" s="31">
        <v>1.1075421319824825E-2</v>
      </c>
      <c r="AS333" s="30">
        <v>78.195809323058711</v>
      </c>
      <c r="AT333" s="123">
        <f t="shared" si="71"/>
        <v>8.6605153369756129E-3</v>
      </c>
      <c r="AU333" s="29">
        <v>3.1918685383374185E-3</v>
      </c>
      <c r="AV333" s="30">
        <v>78.212962819042033</v>
      </c>
      <c r="AW333" s="90">
        <v>2.0901789278250627E-3</v>
      </c>
      <c r="AX333" s="30">
        <v>1.6379735177030885</v>
      </c>
      <c r="AY333" s="124">
        <f t="shared" si="72"/>
        <v>3.4236577310384884E-5</v>
      </c>
      <c r="AZ333" s="36">
        <v>2.0942481382437809E-2</v>
      </c>
      <c r="BA333" s="225">
        <v>14.05</v>
      </c>
      <c r="BB333" s="226">
        <v>0.48</v>
      </c>
      <c r="BC333" s="43">
        <v>457.6682471164608</v>
      </c>
      <c r="BD333" s="30">
        <v>1.7448926897507149</v>
      </c>
      <c r="BE333" s="29">
        <v>4.6892594976832076E-2</v>
      </c>
      <c r="BF333" s="30">
        <v>13.870957093715562</v>
      </c>
      <c r="BG333" s="29">
        <v>1.4127156594633376E-2</v>
      </c>
      <c r="BH333" s="30">
        <v>14.829123985289389</v>
      </c>
      <c r="BI333" s="90">
        <v>2.184988812967692E-3</v>
      </c>
      <c r="BJ333" s="30">
        <v>1.7448926897507149</v>
      </c>
      <c r="BK333" s="3"/>
      <c r="BL333" s="13">
        <f t="shared" si="69"/>
        <v>0</v>
      </c>
      <c r="BM333" s="63">
        <f t="shared" si="70"/>
        <v>0</v>
      </c>
      <c r="BN333" s="31">
        <v>1.1075421319824825E-2</v>
      </c>
      <c r="BO333" s="3">
        <v>8.6605153369756129E-3</v>
      </c>
      <c r="BP333" s="3">
        <v>0.83699999999999997</v>
      </c>
      <c r="BQ333" s="6">
        <v>0</v>
      </c>
      <c r="BR333" s="3">
        <v>0.26765134935848367</v>
      </c>
      <c r="BS333" s="3"/>
      <c r="BT333" s="3"/>
      <c r="BU333" s="3"/>
      <c r="BV333" s="3"/>
      <c r="BW333" s="3"/>
      <c r="BX333" s="3"/>
      <c r="BY333" s="3"/>
      <c r="BZ333" s="3"/>
      <c r="CA333" s="3"/>
      <c r="CB333" s="3"/>
      <c r="CC333" s="3"/>
      <c r="CD333" s="3"/>
      <c r="CE333" s="3"/>
      <c r="CF333" s="3"/>
      <c r="CG333" s="3"/>
      <c r="CH333" s="3"/>
      <c r="CI333" s="3"/>
      <c r="CJ333" s="3"/>
      <c r="CK333" s="3"/>
      <c r="CL333" s="3"/>
      <c r="CM333" s="3"/>
      <c r="CN333" s="3"/>
      <c r="CO333" s="3"/>
      <c r="CP333" s="3"/>
      <c r="CQ333" s="3"/>
      <c r="CR333" s="3"/>
      <c r="CS333" s="3"/>
      <c r="CT333" s="3"/>
      <c r="CU333" s="3"/>
      <c r="CV333" s="3"/>
      <c r="CW333" s="3"/>
      <c r="CX333" s="3"/>
      <c r="CY333" s="3"/>
      <c r="CZ333" s="3"/>
      <c r="DA333" s="3"/>
      <c r="DB333" s="3"/>
      <c r="DC333" s="3"/>
      <c r="DD333" s="3"/>
      <c r="DE333" s="3"/>
      <c r="DF333" s="3"/>
      <c r="DG333" s="3"/>
      <c r="DH333" s="3"/>
      <c r="DI333" s="3"/>
      <c r="DJ333" s="3"/>
      <c r="DK333" s="3"/>
      <c r="DL333" s="3"/>
      <c r="DM333" s="3"/>
      <c r="DN333" s="3"/>
      <c r="DO333" s="3"/>
      <c r="DP333" s="3"/>
      <c r="DQ333" s="3"/>
      <c r="DR333" s="3"/>
      <c r="DS333" s="3"/>
      <c r="DT333" s="3"/>
      <c r="DU333" s="3"/>
      <c r="DV333" s="3"/>
      <c r="DW333" s="3"/>
      <c r="DX333" s="3"/>
      <c r="DY333" s="3"/>
      <c r="DZ333" s="3"/>
      <c r="EA333" s="3"/>
      <c r="EB333" s="3"/>
      <c r="EC333" s="3"/>
      <c r="ED333" s="3"/>
      <c r="EE333" s="3"/>
      <c r="EF333" s="3"/>
      <c r="EG333" s="3"/>
      <c r="EH333" s="3"/>
      <c r="EI333" s="3"/>
      <c r="EJ333" s="3"/>
      <c r="EK333" s="3"/>
      <c r="EL333" s="3"/>
      <c r="EM333" s="3"/>
      <c r="EN333" s="3"/>
      <c r="EO333" s="3"/>
      <c r="EP333" s="3"/>
      <c r="EQ333" s="3"/>
      <c r="ER333" s="3"/>
      <c r="ES333" s="3"/>
      <c r="ET333" s="3"/>
    </row>
    <row r="334" spans="1:150" s="3" customFormat="1" ht="14.1" customHeight="1">
      <c r="A334" s="172" t="s">
        <v>155</v>
      </c>
      <c r="B334" s="8">
        <v>9.8431405821456665E-4</v>
      </c>
      <c r="C334" s="26">
        <v>57.749232411269247</v>
      </c>
      <c r="D334" s="10">
        <v>4.6646957146994364E-2</v>
      </c>
      <c r="E334" s="11">
        <v>4.7233883976547553</v>
      </c>
      <c r="F334" s="12">
        <v>0.10865070288179395</v>
      </c>
      <c r="G334" s="11">
        <v>6.0792220141803472</v>
      </c>
      <c r="H334" s="13">
        <v>4.8701495185274769E-3</v>
      </c>
      <c r="I334" s="11">
        <v>3.5656057841122699</v>
      </c>
      <c r="J334" s="15">
        <v>4.5078287426192909E-2</v>
      </c>
      <c r="K334" s="16">
        <v>335.85729292956103</v>
      </c>
      <c r="L334" s="16">
        <v>110.23185871228748</v>
      </c>
      <c r="M334" s="14">
        <v>2.4126735042755804E-5</v>
      </c>
      <c r="N334" s="17">
        <v>0.573020031300154</v>
      </c>
      <c r="O334" s="18">
        <v>6.2352726161926761E-2</v>
      </c>
      <c r="P334" s="12">
        <v>0.33904135014175402</v>
      </c>
      <c r="Q334" s="14"/>
      <c r="R334" s="136">
        <f t="shared" si="68"/>
        <v>9.3841802271378352E-2</v>
      </c>
      <c r="S334" s="20">
        <v>12.561781974846738</v>
      </c>
      <c r="T334" s="21">
        <v>0.19406706185562783</v>
      </c>
      <c r="U334" s="250">
        <v>12.890587267923946</v>
      </c>
      <c r="V334" s="251">
        <v>0.14739060892786418</v>
      </c>
      <c r="W334" s="267">
        <v>12.7911361700647</v>
      </c>
      <c r="X334" s="258">
        <v>0.14566188509004754</v>
      </c>
      <c r="Y334" s="20">
        <v>12.793039303595201</v>
      </c>
      <c r="Z334" s="11">
        <v>0.15535733800875587</v>
      </c>
      <c r="AA334" s="20">
        <v>-978.77241641147896</v>
      </c>
      <c r="AB334" s="21">
        <v>832.8482541603006</v>
      </c>
      <c r="AC334" s="20">
        <v>8.368032573465749</v>
      </c>
      <c r="AD334" s="21">
        <v>2.6493245573267274</v>
      </c>
      <c r="AE334" s="20">
        <v>12.756626990358679</v>
      </c>
      <c r="AF334" s="21">
        <v>1.0426519082558545</v>
      </c>
      <c r="AG334" s="20">
        <v>18.891820852107848</v>
      </c>
      <c r="AH334" s="21">
        <v>111.17691502636139</v>
      </c>
      <c r="AI334" s="23">
        <v>101.38466775738262</v>
      </c>
      <c r="AJ334" s="24">
        <v>6.3133332739351289E-4</v>
      </c>
      <c r="AK334" s="11">
        <v>8.1759933111753327</v>
      </c>
      <c r="AL334" s="25">
        <v>503.24831136405243</v>
      </c>
      <c r="AM334" s="11">
        <v>1.1048715062466146</v>
      </c>
      <c r="AN334" s="10">
        <v>4.6646957146994364E-2</v>
      </c>
      <c r="AO334" s="11">
        <v>4.7233883976547553</v>
      </c>
      <c r="AP334" s="25">
        <v>512.67689121588</v>
      </c>
      <c r="AQ334" s="11">
        <v>1.5464064548944489</v>
      </c>
      <c r="AR334" s="12">
        <v>3.1849893497321695E-2</v>
      </c>
      <c r="AS334" s="11">
        <v>28.226182987881259</v>
      </c>
      <c r="AT334" s="123">
        <f t="shared" si="71"/>
        <v>8.9900092199993158E-3</v>
      </c>
      <c r="AU334" s="10">
        <v>8.5657524079070305E-3</v>
      </c>
      <c r="AV334" s="11">
        <v>28.268512146717178</v>
      </c>
      <c r="AW334" s="63">
        <v>1.9505462741423155E-3</v>
      </c>
      <c r="AX334" s="11">
        <v>1.5464064548944489</v>
      </c>
      <c r="AY334" s="124">
        <f t="shared" si="72"/>
        <v>3.0163373489039943E-5</v>
      </c>
      <c r="AZ334" s="17">
        <v>5.4704203987404873E-2</v>
      </c>
      <c r="BA334" s="208">
        <v>12.8</v>
      </c>
      <c r="BB334" s="209">
        <v>0.31</v>
      </c>
      <c r="BC334" s="25">
        <v>503.40029646590676</v>
      </c>
      <c r="BD334" s="11">
        <v>1.2155949825133154</v>
      </c>
      <c r="BE334" s="10">
        <v>4.6408434139151862E-2</v>
      </c>
      <c r="BF334" s="11">
        <v>4.6288684793766004</v>
      </c>
      <c r="BG334" s="10">
        <v>1.271114646540464E-2</v>
      </c>
      <c r="BH334" s="11">
        <v>4.9300380749205566</v>
      </c>
      <c r="BI334" s="63">
        <v>1.986490685485176E-3</v>
      </c>
      <c r="BJ334" s="11">
        <v>1.2155949825133154</v>
      </c>
      <c r="BL334" s="13">
        <f t="shared" si="69"/>
        <v>1.9863345165906932E-3</v>
      </c>
      <c r="BM334" s="63">
        <f t="shared" si="70"/>
        <v>2.2597642289179376E-5</v>
      </c>
      <c r="BN334" s="12">
        <v>3.1849893497321695E-2</v>
      </c>
      <c r="BO334" s="3">
        <v>8.9900092199993158E-3</v>
      </c>
      <c r="BP334" s="3">
        <v>0.83599999999999997</v>
      </c>
      <c r="BQ334" s="6">
        <v>0</v>
      </c>
      <c r="BR334" s="3">
        <v>9.3841802271378352E-2</v>
      </c>
    </row>
    <row r="335" spans="1:150" s="3" customFormat="1" ht="14.1" customHeight="1">
      <c r="A335" s="172" t="s">
        <v>156</v>
      </c>
      <c r="B335" s="8">
        <v>5.3012884729770708E-4</v>
      </c>
      <c r="C335" s="26">
        <v>70.720049074666846</v>
      </c>
      <c r="D335" s="10">
        <v>6.0653579874184849E-2</v>
      </c>
      <c r="E335" s="11">
        <v>3.7232180361122977</v>
      </c>
      <c r="F335" s="12">
        <v>0.17859627991281463</v>
      </c>
      <c r="G335" s="11">
        <v>4.2066840999960551</v>
      </c>
      <c r="H335" s="13">
        <v>6.2721575909253108E-3</v>
      </c>
      <c r="I335" s="11">
        <v>1.2372879925124216</v>
      </c>
      <c r="J335" s="15">
        <v>1.8166587796132074</v>
      </c>
      <c r="K335" s="16">
        <v>329.62059305943097</v>
      </c>
      <c r="L335" s="16">
        <v>135.96224306266924</v>
      </c>
      <c r="M335" s="14">
        <v>9.7234301921654716E-4</v>
      </c>
      <c r="N335" s="17">
        <v>0.581128686261288</v>
      </c>
      <c r="O335" s="18">
        <v>8.430254470888271E-2</v>
      </c>
      <c r="P335" s="12">
        <v>0.426092908152781</v>
      </c>
      <c r="Q335" s="14"/>
      <c r="R335" s="136">
        <f t="shared" si="68"/>
        <v>0.11793642993514476</v>
      </c>
      <c r="S335" s="20">
        <v>13.328253126405452</v>
      </c>
      <c r="T335" s="21">
        <v>0.14486642895521176</v>
      </c>
      <c r="U335" s="250">
        <v>13.21514243567966</v>
      </c>
      <c r="V335" s="251">
        <v>0.15159472341122762</v>
      </c>
      <c r="W335" s="267">
        <v>13.217147117036999</v>
      </c>
      <c r="X335" s="258">
        <v>0.1157520928055938</v>
      </c>
      <c r="Y335" s="20">
        <v>13.163314957615738</v>
      </c>
      <c r="Z335" s="11">
        <v>0.13041080273905961</v>
      </c>
      <c r="AA335" s="20">
        <v>324.19442273255976</v>
      </c>
      <c r="AB335" s="21">
        <v>257.35115673644265</v>
      </c>
      <c r="AC335" s="20">
        <v>15.674334183655226</v>
      </c>
      <c r="AD335" s="21">
        <v>1.5837485051983493</v>
      </c>
      <c r="AE335" s="20">
        <v>13.982883160164926</v>
      </c>
      <c r="AF335" s="21">
        <v>0.85142340526779103</v>
      </c>
      <c r="AG335" s="20">
        <v>-163.89835710224071</v>
      </c>
      <c r="AH335" s="21">
        <v>130.77430213551253</v>
      </c>
      <c r="AI335" s="23">
        <v>95.987172523885562</v>
      </c>
      <c r="AJ335" s="24">
        <v>6.9204249533583173E-4</v>
      </c>
      <c r="AK335" s="11">
        <v>6.0911468555045838</v>
      </c>
      <c r="AL335" s="25">
        <v>478.37997684616789</v>
      </c>
      <c r="AM335" s="11">
        <v>0.82663534065681898</v>
      </c>
      <c r="AN335" s="10">
        <v>6.0653579874184849E-2</v>
      </c>
      <c r="AO335" s="11">
        <v>3.7232180361122977</v>
      </c>
      <c r="AP335" s="25">
        <v>483.1655199575145</v>
      </c>
      <c r="AQ335" s="11">
        <v>1.0880363550658143</v>
      </c>
      <c r="AR335" s="12">
        <v>5.2892646998205062E-2</v>
      </c>
      <c r="AS335" s="11">
        <v>11.33301958518164</v>
      </c>
      <c r="AT335" s="123">
        <f t="shared" si="71"/>
        <v>5.9943340434275693E-3</v>
      </c>
      <c r="AU335" s="10">
        <v>1.5093871286083875E-2</v>
      </c>
      <c r="AV335" s="11">
        <v>11.385128722507073</v>
      </c>
      <c r="AW335" s="63">
        <v>2.0696841117469052E-3</v>
      </c>
      <c r="AX335" s="11">
        <v>1.0880363550658143</v>
      </c>
      <c r="AY335" s="124">
        <f t="shared" si="72"/>
        <v>2.25189155708273E-5</v>
      </c>
      <c r="AZ335" s="17">
        <v>9.556645177975838E-2</v>
      </c>
      <c r="BA335" s="208">
        <v>13.17</v>
      </c>
      <c r="BB335" s="209">
        <v>0.26</v>
      </c>
      <c r="BC335" s="25">
        <v>489.22591195913168</v>
      </c>
      <c r="BD335" s="11">
        <v>0.99172583231598377</v>
      </c>
      <c r="BE335" s="10">
        <v>4.3064233705854403E-2</v>
      </c>
      <c r="BF335" s="11">
        <v>5.256465558641092</v>
      </c>
      <c r="BG335" s="10">
        <v>1.2136921610683657E-2</v>
      </c>
      <c r="BH335" s="11">
        <v>5.6104384202293316</v>
      </c>
      <c r="BI335" s="63">
        <v>2.0440454513037665E-3</v>
      </c>
      <c r="BJ335" s="11">
        <v>0.99172583231598377</v>
      </c>
      <c r="BL335" s="13">
        <f t="shared" si="69"/>
        <v>2.0525575706273891E-3</v>
      </c>
      <c r="BM335" s="63">
        <f t="shared" si="70"/>
        <v>1.7957465793028149E-5</v>
      </c>
      <c r="BN335" s="12">
        <v>5.2892646998205062E-2</v>
      </c>
      <c r="BO335" s="3">
        <v>5.9943340434275693E-3</v>
      </c>
      <c r="BP335" s="3">
        <v>0.83599999999999997</v>
      </c>
      <c r="BQ335" s="6">
        <v>0</v>
      </c>
      <c r="BR335" s="3">
        <v>0.11793642993514476</v>
      </c>
    </row>
    <row r="336" spans="1:150" s="3" customFormat="1" ht="14.1" customHeight="1">
      <c r="A336" s="177" t="s">
        <v>157</v>
      </c>
      <c r="B336" s="46">
        <v>2.5653859504523591E-3</v>
      </c>
      <c r="C336" s="47">
        <v>33.354704381688634</v>
      </c>
      <c r="D336" s="48">
        <v>4.6206866950885286E-2</v>
      </c>
      <c r="E336" s="49">
        <v>4.3401105995244533</v>
      </c>
      <c r="F336" s="50">
        <v>0.13205833065695494</v>
      </c>
      <c r="G336" s="49">
        <v>9.973836872790466</v>
      </c>
      <c r="H336" s="51">
        <v>5.4401106146296585E-3</v>
      </c>
      <c r="I336" s="49">
        <v>3.8243815213611065</v>
      </c>
      <c r="J336" s="53">
        <v>-1.1089323563215688E-2</v>
      </c>
      <c r="K336" s="54">
        <v>342.980929898265</v>
      </c>
      <c r="L336" s="54">
        <v>116.82408285427074</v>
      </c>
      <c r="M336" s="52">
        <v>-5.9353043849498708E-6</v>
      </c>
      <c r="N336" s="55">
        <v>0.5940153780107249</v>
      </c>
      <c r="O336" s="56">
        <v>7.9334900366925323E-2</v>
      </c>
      <c r="P336" s="50">
        <v>0.35185419091451398</v>
      </c>
      <c r="Q336" s="52"/>
      <c r="R336" s="137">
        <f t="shared" si="68"/>
        <v>9.7388213556695843E-2</v>
      </c>
      <c r="S336" s="58">
        <v>12.361086924498562</v>
      </c>
      <c r="T336" s="59">
        <v>0.29817104726738158</v>
      </c>
      <c r="U336" s="252">
        <v>13.08328236332874</v>
      </c>
      <c r="V336" s="253">
        <v>0.2284025716194007</v>
      </c>
      <c r="W336" s="268">
        <v>12.984203411621843</v>
      </c>
      <c r="X336" s="260">
        <v>0.22750851613072065</v>
      </c>
      <c r="Y336" s="58">
        <v>12.850572058478345</v>
      </c>
      <c r="Z336" s="49">
        <v>0.25394233594998628</v>
      </c>
      <c r="AA336" s="58" t="e">
        <v>#NUM!</v>
      </c>
      <c r="AB336" s="59" t="e">
        <v>#NUM!</v>
      </c>
      <c r="AC336" s="58">
        <v>3.8245979883290029</v>
      </c>
      <c r="AD336" s="59">
        <v>3.8440890426179459</v>
      </c>
      <c r="AE336" s="58">
        <v>15.314117048914321</v>
      </c>
      <c r="AF336" s="59">
        <v>1.664622989272982</v>
      </c>
      <c r="AG336" s="58">
        <v>-480.3850930479212</v>
      </c>
      <c r="AH336" s="59">
        <v>141.27664782879577</v>
      </c>
      <c r="AI336" s="60" t="e">
        <v>#NUM!</v>
      </c>
      <c r="AJ336" s="61">
        <v>7.5795304233849947E-4</v>
      </c>
      <c r="AK336" s="49">
        <v>10.873977766124558</v>
      </c>
      <c r="AL336" s="62">
        <v>496.03646828650028</v>
      </c>
      <c r="AM336" s="49">
        <v>1.7349436869277184</v>
      </c>
      <c r="AN336" s="48">
        <v>4.6206866950885286E-2</v>
      </c>
      <c r="AO336" s="49">
        <v>4.3401105995244533</v>
      </c>
      <c r="AP336" s="62">
        <v>521.00884438385049</v>
      </c>
      <c r="AQ336" s="49">
        <v>2.4144884181455688</v>
      </c>
      <c r="AR336" s="50">
        <v>6.4230389716008309E-3</v>
      </c>
      <c r="AS336" s="49">
        <v>219.46150334321726</v>
      </c>
      <c r="AT336" s="123">
        <f t="shared" si="71"/>
        <v>1.4096097887395905E-2</v>
      </c>
      <c r="AU336" s="48">
        <v>1.6997957384997E-3</v>
      </c>
      <c r="AV336" s="49">
        <v>219.47478489335924</v>
      </c>
      <c r="AW336" s="64">
        <v>1.9193532140181007E-3</v>
      </c>
      <c r="AX336" s="49">
        <v>2.4144884181455688</v>
      </c>
      <c r="AY336" s="124">
        <f t="shared" si="72"/>
        <v>4.6342561055771772E-5</v>
      </c>
      <c r="AZ336" s="55">
        <v>1.1001211001613449E-2</v>
      </c>
      <c r="BA336" s="212">
        <v>12.85</v>
      </c>
      <c r="BB336" s="213">
        <v>0.51</v>
      </c>
      <c r="BC336" s="62">
        <v>501.14430715756902</v>
      </c>
      <c r="BD336" s="49">
        <v>1.9780872705547923</v>
      </c>
      <c r="BE336" s="48">
        <v>3.8069500198105066E-2</v>
      </c>
      <c r="BF336" s="49">
        <v>5.3281288060564078</v>
      </c>
      <c r="BG336" s="48">
        <v>1.0474074258343988E-2</v>
      </c>
      <c r="BH336" s="49">
        <v>5.9012268699979318</v>
      </c>
      <c r="BI336" s="64">
        <v>1.9954332229610294E-3</v>
      </c>
      <c r="BJ336" s="49">
        <v>1.9780872705547923</v>
      </c>
      <c r="BL336" s="13">
        <f t="shared" si="69"/>
        <v>2.0163461194395715E-3</v>
      </c>
      <c r="BM336" s="63">
        <f t="shared" si="70"/>
        <v>3.5295360223175365E-5</v>
      </c>
      <c r="BN336" s="50">
        <v>6.4230389716008309E-3</v>
      </c>
      <c r="BO336" s="3">
        <v>1.4096097887395905E-2</v>
      </c>
      <c r="BP336" s="3">
        <v>0.83599999999999997</v>
      </c>
      <c r="BQ336" s="6">
        <v>0</v>
      </c>
      <c r="BR336" s="3">
        <v>9.7388213556695843E-2</v>
      </c>
    </row>
    <row r="337" spans="1:150" s="3" customFormat="1" ht="14.1" customHeight="1">
      <c r="A337" s="176"/>
      <c r="Q337" s="148" t="s">
        <v>395</v>
      </c>
      <c r="R337" s="242">
        <f>MEDIAN(R320:R336)</f>
        <v>0.1054153143437543</v>
      </c>
      <c r="T337" s="5"/>
      <c r="U337" s="242">
        <f>MEDIAN(U320:U336)</f>
        <v>13.08328236332874</v>
      </c>
      <c r="V337" s="243"/>
      <c r="W337" s="149">
        <f>MEDIAN(W320:W336)</f>
        <v>13.012708274794925</v>
      </c>
      <c r="X337" s="163"/>
      <c r="Y337" s="150"/>
      <c r="Z337" s="150"/>
      <c r="AA337" s="150"/>
      <c r="AB337" s="150"/>
      <c r="AC337" s="150"/>
      <c r="AD337" s="150"/>
      <c r="AE337" s="150"/>
      <c r="AF337" s="150"/>
      <c r="AG337" s="150"/>
      <c r="AH337" s="150"/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1"/>
      <c r="AU337" s="150"/>
      <c r="AV337" s="150"/>
      <c r="AW337" s="150"/>
      <c r="AX337" s="150"/>
      <c r="AY337" s="150"/>
      <c r="AZ337" s="150"/>
      <c r="BA337" s="165"/>
      <c r="BB337" s="200"/>
      <c r="BP337" s="2"/>
      <c r="BQ337" s="6"/>
    </row>
    <row r="338" spans="1:150" s="3" customFormat="1" ht="14.1" customHeight="1">
      <c r="A338" s="176"/>
      <c r="P338" s="148"/>
      <c r="R338" s="187"/>
      <c r="S338" s="176"/>
      <c r="T338" s="164"/>
      <c r="U338" s="187"/>
      <c r="V338" s="188"/>
      <c r="W338" s="187"/>
      <c r="X338" s="189"/>
      <c r="Y338" s="150"/>
      <c r="Z338" s="150"/>
      <c r="AA338" s="150"/>
      <c r="AB338" s="150"/>
      <c r="AC338" s="150"/>
      <c r="AD338" s="150"/>
      <c r="AE338" s="150"/>
      <c r="AF338" s="150"/>
      <c r="AG338" s="150"/>
      <c r="AH338" s="150"/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1"/>
      <c r="AU338" s="150"/>
      <c r="AV338" s="150"/>
      <c r="AW338" s="150"/>
      <c r="AX338" s="150"/>
      <c r="AY338" s="150"/>
      <c r="AZ338" s="150"/>
      <c r="BA338" s="165"/>
      <c r="BB338" s="200"/>
      <c r="BP338" s="2"/>
      <c r="BQ338" s="6"/>
    </row>
    <row r="339" spans="1:150" ht="14.1" customHeight="1">
      <c r="A339" s="179" t="s">
        <v>369</v>
      </c>
      <c r="P339" s="144" t="s">
        <v>396</v>
      </c>
      <c r="Q339" s="145"/>
      <c r="R339" s="146">
        <v>3.6562499999999996</v>
      </c>
      <c r="U339" s="192"/>
      <c r="V339" s="192"/>
      <c r="AT339" s="123"/>
      <c r="BP339" s="6"/>
      <c r="BQ339" s="6"/>
    </row>
    <row r="340" spans="1:150" s="6" customFormat="1" ht="57.95" customHeight="1">
      <c r="A340" s="170" t="s">
        <v>0</v>
      </c>
      <c r="B340" s="7" t="s">
        <v>1</v>
      </c>
      <c r="C340" s="112" t="s">
        <v>2</v>
      </c>
      <c r="D340" s="111" t="s">
        <v>3</v>
      </c>
      <c r="E340" s="112" t="s">
        <v>2</v>
      </c>
      <c r="F340" s="111" t="s">
        <v>4</v>
      </c>
      <c r="G340" s="112" t="s">
        <v>2</v>
      </c>
      <c r="H340" s="111" t="s">
        <v>5</v>
      </c>
      <c r="I340" s="112" t="s">
        <v>2</v>
      </c>
      <c r="J340" s="116" t="s">
        <v>374</v>
      </c>
      <c r="K340" s="112" t="s">
        <v>7</v>
      </c>
      <c r="L340" s="112" t="s">
        <v>8</v>
      </c>
      <c r="M340" s="112" t="s">
        <v>6</v>
      </c>
      <c r="N340" s="112" t="s">
        <v>375</v>
      </c>
      <c r="O340" s="112" t="s">
        <v>376</v>
      </c>
      <c r="P340" s="111" t="s">
        <v>9</v>
      </c>
      <c r="Q340" s="112" t="s">
        <v>2</v>
      </c>
      <c r="R340" s="143" t="s">
        <v>397</v>
      </c>
      <c r="S340" s="133" t="s">
        <v>10</v>
      </c>
      <c r="T340" s="193" t="s">
        <v>399</v>
      </c>
      <c r="U340" s="125" t="s">
        <v>398</v>
      </c>
      <c r="V340" s="234" t="s">
        <v>399</v>
      </c>
      <c r="W340" s="128" t="s">
        <v>11</v>
      </c>
      <c r="X340" s="128" t="s">
        <v>399</v>
      </c>
      <c r="Y340" s="275" t="s">
        <v>12</v>
      </c>
      <c r="Z340" s="276"/>
      <c r="AA340" s="275" t="s">
        <v>13</v>
      </c>
      <c r="AB340" s="276"/>
      <c r="AC340" s="275" t="s">
        <v>14</v>
      </c>
      <c r="AD340" s="276"/>
      <c r="AE340" s="275" t="s">
        <v>15</v>
      </c>
      <c r="AF340" s="276"/>
      <c r="AG340" s="275" t="s">
        <v>16</v>
      </c>
      <c r="AH340" s="276"/>
      <c r="AI340" s="112" t="s">
        <v>17</v>
      </c>
      <c r="AJ340" s="111" t="s">
        <v>377</v>
      </c>
      <c r="AK340" s="112" t="s">
        <v>2</v>
      </c>
      <c r="AL340" s="111" t="s">
        <v>18</v>
      </c>
      <c r="AM340" s="112" t="s">
        <v>2</v>
      </c>
      <c r="AN340" s="111" t="s">
        <v>19</v>
      </c>
      <c r="AO340" s="112" t="s">
        <v>2</v>
      </c>
      <c r="AP340" s="111" t="s">
        <v>378</v>
      </c>
      <c r="AQ340" s="112" t="s">
        <v>2</v>
      </c>
      <c r="AR340" s="111" t="s">
        <v>379</v>
      </c>
      <c r="AS340" s="112" t="s">
        <v>2</v>
      </c>
      <c r="AT340" s="123"/>
      <c r="AU340" s="111" t="s">
        <v>380</v>
      </c>
      <c r="AV340" s="112" t="s">
        <v>2</v>
      </c>
      <c r="AW340" s="111" t="s">
        <v>381</v>
      </c>
      <c r="AX340" s="112" t="s">
        <v>2</v>
      </c>
      <c r="AY340" s="112"/>
      <c r="AZ340" s="112" t="s">
        <v>20</v>
      </c>
      <c r="BA340" s="277" t="s">
        <v>400</v>
      </c>
      <c r="BB340" s="278"/>
      <c r="BC340" s="111" t="s">
        <v>382</v>
      </c>
      <c r="BD340" s="112" t="s">
        <v>2</v>
      </c>
      <c r="BE340" s="111" t="s">
        <v>383</v>
      </c>
      <c r="BF340" s="112" t="s">
        <v>2</v>
      </c>
      <c r="BG340" s="111" t="s">
        <v>384</v>
      </c>
      <c r="BH340" s="112" t="s">
        <v>2</v>
      </c>
      <c r="BI340" s="111" t="s">
        <v>385</v>
      </c>
      <c r="BJ340" s="112" t="s">
        <v>2</v>
      </c>
      <c r="BL340" s="111" t="s">
        <v>393</v>
      </c>
      <c r="BN340" s="111" t="s">
        <v>379</v>
      </c>
      <c r="BP340" s="3"/>
      <c r="BR340" s="6">
        <v>3.6562499999999996</v>
      </c>
    </row>
    <row r="341" spans="1:150" s="3" customFormat="1" ht="14.1" customHeight="1">
      <c r="A341" s="100" t="s">
        <v>268</v>
      </c>
      <c r="B341" s="67">
        <v>1.1016146837214071E-3</v>
      </c>
      <c r="C341" s="26">
        <v>57.750924711205734</v>
      </c>
      <c r="D341" s="10">
        <v>6.1838005297419729E-2</v>
      </c>
      <c r="E341" s="11">
        <v>4.4674395683959505</v>
      </c>
      <c r="F341" s="12">
        <v>0.16522481619555462</v>
      </c>
      <c r="G341" s="11">
        <v>9.0594414787151454</v>
      </c>
      <c r="H341" s="13">
        <v>4.3059694977686507E-3</v>
      </c>
      <c r="I341" s="11">
        <v>4.5049563206724148</v>
      </c>
      <c r="J341" s="15">
        <v>1.9651436563389253</v>
      </c>
      <c r="K341" s="16">
        <v>304.06974281873602</v>
      </c>
      <c r="L341" s="16">
        <v>105.16764208030276</v>
      </c>
      <c r="M341" s="14">
        <v>1.0517991132528246E-3</v>
      </c>
      <c r="N341" s="17">
        <v>0.5140636667732762</v>
      </c>
      <c r="O341" s="18">
        <v>6.5982781121946568E-2</v>
      </c>
      <c r="P341" s="12">
        <v>0.35728044908998002</v>
      </c>
      <c r="Q341" s="19">
        <v>0.37291256876373802</v>
      </c>
      <c r="R341" s="135">
        <f t="shared" ref="R341:R360" si="73">P341/R$339</f>
        <v>9.7717729665635578E-2</v>
      </c>
      <c r="S341" s="20">
        <v>12.662796188315294</v>
      </c>
      <c r="T341" s="21">
        <v>0.26720120104426748</v>
      </c>
      <c r="U341" s="244">
        <v>12.773839146149271</v>
      </c>
      <c r="V341" s="245">
        <v>0.22445011316247934</v>
      </c>
      <c r="W341" s="269">
        <v>12.674817762550605</v>
      </c>
      <c r="X341" s="270">
        <v>0.22357660366076978</v>
      </c>
      <c r="Y341" s="20">
        <v>12.588894754004924</v>
      </c>
      <c r="Z341" s="21">
        <v>0.25694520411894528</v>
      </c>
      <c r="AA341" s="20">
        <v>-26.784784080267105</v>
      </c>
      <c r="AB341" s="21">
        <v>532.05948579756978</v>
      </c>
      <c r="AC341" s="20">
        <v>13.930598838525496</v>
      </c>
      <c r="AD341" s="21">
        <v>3.069380428723977</v>
      </c>
      <c r="AE341" s="20">
        <v>14.148847381129359</v>
      </c>
      <c r="AF341" s="21">
        <v>1.588501918621009</v>
      </c>
      <c r="AG341" s="20">
        <v>-294.31399532816619</v>
      </c>
      <c r="AH341" s="21">
        <v>172.06248642421374</v>
      </c>
      <c r="AI341" s="23">
        <v>147.42092431674476</v>
      </c>
      <c r="AJ341" s="24">
        <v>7.0025929131856124E-4</v>
      </c>
      <c r="AK341" s="11">
        <v>11.231006509943155</v>
      </c>
      <c r="AL341" s="25">
        <v>498.11541019937704</v>
      </c>
      <c r="AM341" s="11">
        <v>1.7287347526994103</v>
      </c>
      <c r="AN341" s="10">
        <v>6.1838005297419729E-2</v>
      </c>
      <c r="AO341" s="11">
        <v>4.4674395683959505</v>
      </c>
      <c r="AP341" s="25">
        <v>508.58315659938989</v>
      </c>
      <c r="AQ341" s="11">
        <v>2.1122011032603742</v>
      </c>
      <c r="AR341" s="12">
        <v>4.5558430023547244E-2</v>
      </c>
      <c r="AS341" s="11">
        <v>21.960823960908531</v>
      </c>
      <c r="AT341" s="123">
        <f t="shared" si="71"/>
        <v>1.0005006616824909E-2</v>
      </c>
      <c r="AU341" s="10">
        <v>1.2351168634148648E-2</v>
      </c>
      <c r="AV341" s="11">
        <v>22.062166315723136</v>
      </c>
      <c r="AW341" s="63">
        <v>1.9662467917467789E-3</v>
      </c>
      <c r="AX341" s="11">
        <v>2.1122011032603742</v>
      </c>
      <c r="AY341" s="124">
        <f t="shared" ref="AY341:AY360" si="74">AW341/100*AX341</f>
        <v>4.1531086428097175E-5</v>
      </c>
      <c r="AZ341" s="17">
        <v>9.573860848628736E-2</v>
      </c>
      <c r="BA341" s="206">
        <v>12.58</v>
      </c>
      <c r="BB341" s="207">
        <v>0.5</v>
      </c>
      <c r="BC341" s="25">
        <v>511.57165972593305</v>
      </c>
      <c r="BD341" s="11">
        <v>2.0430401462466024</v>
      </c>
      <c r="BE341" s="10">
        <v>4.0910671112927989E-2</v>
      </c>
      <c r="BF341" s="11">
        <v>6.7396404934087757</v>
      </c>
      <c r="BG341" s="10">
        <v>1.1026340544494719E-2</v>
      </c>
      <c r="BH341" s="11">
        <v>7.4499317262369544</v>
      </c>
      <c r="BI341" s="63">
        <v>1.9547603566150151E-3</v>
      </c>
      <c r="BJ341" s="11">
        <v>2.0430401462466024</v>
      </c>
      <c r="BL341" s="13">
        <f t="shared" ref="BL341:BL360" si="75">EXP(1000000*$BL$2*W341)-1</f>
        <v>1.968253675703302E-3</v>
      </c>
      <c r="BM341" s="63">
        <f t="shared" ref="BM341:BM360" si="76">EXP(1000000*$BL$2*X341)-1</f>
        <v>3.4685358118125009E-5</v>
      </c>
      <c r="BN341" s="12">
        <v>4.5558430023547244E-2</v>
      </c>
      <c r="BO341" s="3">
        <v>1.0005006616824909E-2</v>
      </c>
      <c r="BP341" s="3">
        <v>0.83699999999999997</v>
      </c>
      <c r="BQ341" s="6">
        <v>0</v>
      </c>
      <c r="BR341" s="3">
        <v>9.7717729665635578E-2</v>
      </c>
    </row>
    <row r="342" spans="1:150" s="44" customFormat="1" ht="14.1" customHeight="1">
      <c r="A342" s="109" t="s">
        <v>323</v>
      </c>
      <c r="B342" s="99">
        <v>6.4880367515722731E-3</v>
      </c>
      <c r="C342" s="45">
        <v>22.978754526222236</v>
      </c>
      <c r="D342" s="29">
        <v>6.1004462673427642E-2</v>
      </c>
      <c r="E342" s="30">
        <v>4.2294915203870698</v>
      </c>
      <c r="F342" s="31">
        <v>0.15798621672299118</v>
      </c>
      <c r="G342" s="30">
        <v>5.2446787661460954</v>
      </c>
      <c r="H342" s="32">
        <v>4.611714292198278E-3</v>
      </c>
      <c r="I342" s="30">
        <v>5.4418547863481086</v>
      </c>
      <c r="J342" s="34">
        <v>1.8594156405204607</v>
      </c>
      <c r="K342" s="35">
        <v>296.73811958140402</v>
      </c>
      <c r="L342" s="35">
        <v>93.818736064630087</v>
      </c>
      <c r="M342" s="33">
        <v>9.9521056160921774E-4</v>
      </c>
      <c r="N342" s="36">
        <v>0.50570304311625491</v>
      </c>
      <c r="O342" s="37">
        <v>6.2210112863565752E-2</v>
      </c>
      <c r="P342" s="31">
        <v>0.32660028476111003</v>
      </c>
      <c r="Q342" s="38">
        <v>0.37616687136739402</v>
      </c>
      <c r="R342" s="136">
        <f t="shared" si="73"/>
        <v>8.9326573609876253E-2</v>
      </c>
      <c r="S342" s="39">
        <v>11.441770914136118</v>
      </c>
      <c r="T342" s="40">
        <v>0.5232086551016748</v>
      </c>
      <c r="U342" s="244">
        <v>12.876585815841024</v>
      </c>
      <c r="V342" s="245">
        <v>0.42358904568132127</v>
      </c>
      <c r="W342" s="256">
        <v>12.776644661087714</v>
      </c>
      <c r="X342" s="258">
        <v>0.4236799238295752</v>
      </c>
      <c r="Y342" s="39">
        <v>12.66123986170351</v>
      </c>
      <c r="Z342" s="40">
        <v>0.45682303446867473</v>
      </c>
      <c r="AA342" s="39">
        <v>-5.0217999547674186</v>
      </c>
      <c r="AB342" s="40">
        <v>257.52198323131091</v>
      </c>
      <c r="AC342" s="39">
        <v>-11.571459535248112</v>
      </c>
      <c r="AD342" s="40">
        <v>-7.2398508063719804</v>
      </c>
      <c r="AE342" s="39">
        <v>14.953241613872398</v>
      </c>
      <c r="AF342" s="40">
        <v>1.2768333560336911</v>
      </c>
      <c r="AG342" s="39">
        <v>-411.14300563475678</v>
      </c>
      <c r="AH342" s="40">
        <v>185.78594855275261</v>
      </c>
      <c r="AI342" s="41">
        <v>328.13318329560548</v>
      </c>
      <c r="AJ342" s="42">
        <v>7.4008535696767908E-4</v>
      </c>
      <c r="AK342" s="30">
        <v>8.541998820962398</v>
      </c>
      <c r="AL342" s="43">
        <v>494.67456052465411</v>
      </c>
      <c r="AM342" s="30">
        <v>3.3015831184267017</v>
      </c>
      <c r="AN342" s="29">
        <v>6.1004462673427642E-2</v>
      </c>
      <c r="AO342" s="30">
        <v>4.2294915203870698</v>
      </c>
      <c r="AP342" s="43">
        <v>562.91067504543446</v>
      </c>
      <c r="AQ342" s="30">
        <v>4.5768536980875885</v>
      </c>
      <c r="AR342" s="31">
        <v>4.5970369334219142E-2</v>
      </c>
      <c r="AS342" s="30">
        <v>10.67342791307177</v>
      </c>
      <c r="AT342" s="123">
        <f t="shared" si="71"/>
        <v>4.9066142322607307E-3</v>
      </c>
      <c r="AU342" s="29">
        <v>1.1260036103046975E-2</v>
      </c>
      <c r="AV342" s="30">
        <v>11.613339450357834</v>
      </c>
      <c r="AW342" s="90">
        <v>1.7764807887490971E-3</v>
      </c>
      <c r="AX342" s="30">
        <v>4.5768536980875885</v>
      </c>
      <c r="AY342" s="124">
        <f t="shared" si="74"/>
        <v>8.1306926675678613E-5</v>
      </c>
      <c r="AZ342" s="36">
        <v>0.3941031533308505</v>
      </c>
      <c r="BA342" s="210">
        <v>12.65</v>
      </c>
      <c r="BB342" s="211">
        <v>0.91</v>
      </c>
      <c r="BC342" s="43">
        <v>508.64573334255641</v>
      </c>
      <c r="BD342" s="30">
        <v>3.6115878352282937</v>
      </c>
      <c r="BE342" s="29">
        <v>3.9101634887274139E-2</v>
      </c>
      <c r="BF342" s="30">
        <v>7.1071620458277014</v>
      </c>
      <c r="BG342" s="29">
        <v>1.0599387874205305E-2</v>
      </c>
      <c r="BH342" s="30">
        <v>7.6213175656977059</v>
      </c>
      <c r="BI342" s="90">
        <v>1.9660048919087902E-3</v>
      </c>
      <c r="BJ342" s="30">
        <v>3.6115878352282937</v>
      </c>
      <c r="BK342" s="3"/>
      <c r="BL342" s="13">
        <f t="shared" si="75"/>
        <v>1.9840819003178467E-3</v>
      </c>
      <c r="BM342" s="63">
        <f t="shared" si="76"/>
        <v>6.5730124467977546E-5</v>
      </c>
      <c r="BN342" s="31">
        <v>4.5970369334219142E-2</v>
      </c>
      <c r="BO342" s="3">
        <v>4.9066142322607307E-3</v>
      </c>
      <c r="BP342" s="3">
        <v>0.83699999999999997</v>
      </c>
      <c r="BQ342" s="6">
        <v>0</v>
      </c>
      <c r="BR342" s="3">
        <v>8.9326573609876253E-2</v>
      </c>
      <c r="BS342" s="3"/>
      <c r="BT342" s="3"/>
      <c r="BU342" s="3"/>
      <c r="BV342" s="3"/>
      <c r="BW342" s="3"/>
      <c r="BX342" s="3"/>
      <c r="BY342" s="3"/>
      <c r="BZ342" s="3"/>
      <c r="CA342" s="3"/>
      <c r="CB342" s="3"/>
      <c r="CC342" s="3"/>
      <c r="CD342" s="3"/>
      <c r="CE342" s="3"/>
      <c r="CF342" s="3"/>
      <c r="CG342" s="3"/>
      <c r="CH342" s="3"/>
      <c r="CI342" s="3"/>
      <c r="CJ342" s="3"/>
      <c r="CK342" s="3"/>
      <c r="CL342" s="3"/>
      <c r="CM342" s="3"/>
      <c r="CN342" s="3"/>
      <c r="CO342" s="3"/>
      <c r="CP342" s="3"/>
      <c r="CQ342" s="3"/>
      <c r="CR342" s="3"/>
      <c r="CS342" s="3"/>
      <c r="CT342" s="3"/>
      <c r="CU342" s="3"/>
      <c r="CV342" s="3"/>
      <c r="CW342" s="3"/>
      <c r="CX342" s="3"/>
      <c r="CY342" s="3"/>
      <c r="CZ342" s="3"/>
      <c r="DA342" s="3"/>
      <c r="DB342" s="3"/>
      <c r="DC342" s="3"/>
      <c r="DD342" s="3"/>
      <c r="DE342" s="3"/>
      <c r="DF342" s="3"/>
      <c r="DG342" s="3"/>
      <c r="DH342" s="3"/>
      <c r="DI342" s="3"/>
      <c r="DJ342" s="3"/>
      <c r="DK342" s="3"/>
      <c r="DL342" s="3"/>
      <c r="DM342" s="3"/>
      <c r="DN342" s="3"/>
      <c r="DO342" s="3"/>
      <c r="DP342" s="3"/>
      <c r="DQ342" s="3"/>
      <c r="DR342" s="3"/>
      <c r="DS342" s="3"/>
      <c r="DT342" s="3"/>
      <c r="DU342" s="3"/>
      <c r="DV342" s="3"/>
      <c r="DW342" s="3"/>
      <c r="DX342" s="3"/>
      <c r="DY342" s="3"/>
      <c r="DZ342" s="3"/>
      <c r="EA342" s="3"/>
      <c r="EB342" s="3"/>
      <c r="EC342" s="3"/>
      <c r="ED342" s="3"/>
      <c r="EE342" s="3"/>
      <c r="EF342" s="3"/>
      <c r="EG342" s="3"/>
      <c r="EH342" s="3"/>
      <c r="EI342" s="3"/>
      <c r="EJ342" s="3"/>
      <c r="EK342" s="3"/>
      <c r="EL342" s="3"/>
      <c r="EM342" s="3"/>
      <c r="EN342" s="3"/>
      <c r="EO342" s="3"/>
      <c r="EP342" s="3"/>
      <c r="EQ342" s="3"/>
      <c r="ER342" s="3"/>
      <c r="ES342" s="3"/>
      <c r="ET342" s="3"/>
    </row>
    <row r="343" spans="1:150" s="3" customFormat="1" ht="14.1" customHeight="1">
      <c r="A343" s="110" t="s">
        <v>269</v>
      </c>
      <c r="B343" s="67">
        <v>1.4536778637432874E-3</v>
      </c>
      <c r="C343" s="26">
        <v>44.737608886066596</v>
      </c>
      <c r="D343" s="10">
        <v>5.9793999936316608E-2</v>
      </c>
      <c r="E343" s="11">
        <v>3.9459044874238098</v>
      </c>
      <c r="F343" s="12">
        <v>0.15581013891811488</v>
      </c>
      <c r="G343" s="11">
        <v>9.789829520383325</v>
      </c>
      <c r="H343" s="13">
        <v>4.6502633341570449E-3</v>
      </c>
      <c r="I343" s="11">
        <v>3.6031844473423917</v>
      </c>
      <c r="J343" s="15">
        <v>1.7051052193550091</v>
      </c>
      <c r="K343" s="16">
        <v>358.725667649157</v>
      </c>
      <c r="L343" s="16">
        <v>128.15343458058322</v>
      </c>
      <c r="M343" s="14">
        <v>9.1261936598646903E-4</v>
      </c>
      <c r="N343" s="17">
        <v>0.6338616173108208</v>
      </c>
      <c r="O343" s="18">
        <v>7.85124109639221E-2</v>
      </c>
      <c r="P343" s="12">
        <v>0.36903547713573698</v>
      </c>
      <c r="Q343" s="19">
        <v>0.35729459244858902</v>
      </c>
      <c r="R343" s="136">
        <f t="shared" si="73"/>
        <v>0.10093278007131269</v>
      </c>
      <c r="S343" s="20">
        <v>13.110697423232041</v>
      </c>
      <c r="T343" s="21">
        <v>0.21487791990263111</v>
      </c>
      <c r="U343" s="244">
        <v>13.34550487213235</v>
      </c>
      <c r="V343" s="245">
        <v>0.14829808069418851</v>
      </c>
      <c r="W343" s="256">
        <v>13.246792982939191</v>
      </c>
      <c r="X343" s="258">
        <v>0.14644676673428891</v>
      </c>
      <c r="Y343" s="20">
        <v>13.212455160338571</v>
      </c>
      <c r="Z343" s="21">
        <v>0.18523554284219637</v>
      </c>
      <c r="AA343" s="20">
        <v>-478.80416062303493</v>
      </c>
      <c r="AB343" s="21">
        <v>713.81389983227223</v>
      </c>
      <c r="AC343" s="20">
        <v>11.423626378677719</v>
      </c>
      <c r="AD343" s="21">
        <v>3.0881708691821035</v>
      </c>
      <c r="AE343" s="20">
        <v>13.816060353611194</v>
      </c>
      <c r="AF343" s="21">
        <v>1.5751780733308203</v>
      </c>
      <c r="AG343" s="20">
        <v>-97.055356395421526</v>
      </c>
      <c r="AH343" s="21">
        <v>127.12473850522458</v>
      </c>
      <c r="AI343" s="23">
        <v>102.84405679934621</v>
      </c>
      <c r="AJ343" s="24">
        <v>6.8378325925255723E-4</v>
      </c>
      <c r="AK343" s="11">
        <v>11.404962416881016</v>
      </c>
      <c r="AL343" s="25">
        <v>477.85058728590855</v>
      </c>
      <c r="AM343" s="11">
        <v>1.0637845585666366</v>
      </c>
      <c r="AN343" s="10">
        <v>5.9793999936316608E-2</v>
      </c>
      <c r="AO343" s="11">
        <v>3.9459044874238098</v>
      </c>
      <c r="AP343" s="25">
        <v>491.19134150936941</v>
      </c>
      <c r="AQ343" s="11">
        <v>1.6406183138388122</v>
      </c>
      <c r="AR343" s="12">
        <v>3.8109345544718717E-2</v>
      </c>
      <c r="AS343" s="11">
        <v>26.929679311437944</v>
      </c>
      <c r="AT343" s="123">
        <f t="shared" si="71"/>
        <v>1.0262724542880514E-2</v>
      </c>
      <c r="AU343" s="10">
        <v>1.0697494274958809E-2</v>
      </c>
      <c r="AV343" s="11">
        <v>26.979608156320435</v>
      </c>
      <c r="AW343" s="63">
        <v>2.0358665055599827E-3</v>
      </c>
      <c r="AX343" s="11">
        <v>1.6406183138388122</v>
      </c>
      <c r="AY343" s="124">
        <f t="shared" si="74"/>
        <v>3.3400798735527329E-5</v>
      </c>
      <c r="AZ343" s="17">
        <v>6.0809567890424285E-2</v>
      </c>
      <c r="BA343" s="208">
        <v>13.22</v>
      </c>
      <c r="BB343" s="209">
        <v>0.37</v>
      </c>
      <c r="BC343" s="25">
        <v>487.40450832556741</v>
      </c>
      <c r="BD343" s="11">
        <v>1.4034139239348971</v>
      </c>
      <c r="BE343" s="10">
        <v>4.4264632378874826E-2</v>
      </c>
      <c r="BF343" s="11">
        <v>5.1766920133791148</v>
      </c>
      <c r="BG343" s="10">
        <v>1.2521852810443341E-2</v>
      </c>
      <c r="BH343" s="11">
        <v>5.9226539995441385</v>
      </c>
      <c r="BI343" s="63">
        <v>2.0516839358655226E-3</v>
      </c>
      <c r="BJ343" s="11">
        <v>1.4034139239348971</v>
      </c>
      <c r="BL343" s="13">
        <f t="shared" si="75"/>
        <v>2.0571661591717305E-3</v>
      </c>
      <c r="BM343" s="63">
        <f t="shared" si="76"/>
        <v>2.2719408364846316E-5</v>
      </c>
      <c r="BN343" s="12">
        <v>3.8109345544718717E-2</v>
      </c>
      <c r="BO343" s="3">
        <v>1.0262724542880514E-2</v>
      </c>
      <c r="BP343" s="3">
        <v>0.83699999999999997</v>
      </c>
      <c r="BQ343" s="6">
        <v>0</v>
      </c>
      <c r="BR343" s="3">
        <v>0.10093278007131269</v>
      </c>
    </row>
    <row r="344" spans="1:150" s="3" customFormat="1" ht="14.1" customHeight="1">
      <c r="A344" s="120" t="s">
        <v>270</v>
      </c>
      <c r="B344" s="67">
        <v>2.0037353524613418E-3</v>
      </c>
      <c r="C344" s="26">
        <v>27.748899468595624</v>
      </c>
      <c r="D344" s="10">
        <v>5.1655152260829673E-2</v>
      </c>
      <c r="E344" s="11">
        <v>3.0219910184015366</v>
      </c>
      <c r="F344" s="12">
        <v>0.20620672041665261</v>
      </c>
      <c r="G344" s="11">
        <v>3.0500738782434733</v>
      </c>
      <c r="H344" s="13">
        <v>4.2021947545751994E-3</v>
      </c>
      <c r="I344" s="11">
        <v>4.7801466256633409</v>
      </c>
      <c r="J344" s="15">
        <v>0.67322621522154547</v>
      </c>
      <c r="K344" s="16">
        <v>748.70122650861504</v>
      </c>
      <c r="L344" s="16">
        <v>422.28222969468715</v>
      </c>
      <c r="M344" s="14">
        <v>3.6035845087659872E-4</v>
      </c>
      <c r="N344" s="17">
        <v>1.3989909784826711</v>
      </c>
      <c r="O344" s="18">
        <v>0.2734743351837165</v>
      </c>
      <c r="P344" s="12">
        <v>0.58263233427412098</v>
      </c>
      <c r="Q344" s="19">
        <v>0.30818688431354402</v>
      </c>
      <c r="R344" s="136">
        <f t="shared" si="73"/>
        <v>0.1593524333057425</v>
      </c>
      <c r="S344" s="20">
        <v>13.574949733374392</v>
      </c>
      <c r="T344" s="21">
        <v>0.20011113048172477</v>
      </c>
      <c r="U344" s="244">
        <v>14.099874639968045</v>
      </c>
      <c r="V344" s="245">
        <v>0.14578860358688064</v>
      </c>
      <c r="W344" s="256">
        <v>14.007463021579749</v>
      </c>
      <c r="X344" s="258">
        <v>0.14360419403374663</v>
      </c>
      <c r="Y344" s="20">
        <v>13.948573785849561</v>
      </c>
      <c r="Z344" s="21">
        <v>0.16355609159163056</v>
      </c>
      <c r="AA344" s="20" t="e">
        <v>#NUM!</v>
      </c>
      <c r="AB344" s="21" t="e">
        <v>#NUM!</v>
      </c>
      <c r="AC344" s="20">
        <v>9.7877963617155483</v>
      </c>
      <c r="AD344" s="21">
        <v>1.6601033591415273</v>
      </c>
      <c r="AE344" s="20">
        <v>14.604323937835906</v>
      </c>
      <c r="AF344" s="21">
        <v>0.56475086981801093</v>
      </c>
      <c r="AG344" s="20">
        <v>-169.01731858910154</v>
      </c>
      <c r="AH344" s="21">
        <v>102.68194744503764</v>
      </c>
      <c r="AI344" s="23" t="e">
        <v>#NUM!</v>
      </c>
      <c r="AJ344" s="24">
        <v>7.2281002818264106E-4</v>
      </c>
      <c r="AK344" s="11">
        <v>3.8684086087141814</v>
      </c>
      <c r="AL344" s="25">
        <v>456.6181014236455</v>
      </c>
      <c r="AM344" s="11">
        <v>1.006501969908741</v>
      </c>
      <c r="AN344" s="10">
        <v>5.1655152260829673E-2</v>
      </c>
      <c r="AO344" s="11">
        <v>3.0219910184015366</v>
      </c>
      <c r="AP344" s="25">
        <v>474.37590679293754</v>
      </c>
      <c r="AQ344" s="11">
        <v>1.4756732568641031</v>
      </c>
      <c r="AR344" s="12">
        <v>2.1129643612010241E-2</v>
      </c>
      <c r="AS344" s="11">
        <v>42.348529933181553</v>
      </c>
      <c r="AT344" s="123">
        <f t="shared" si="71"/>
        <v>8.9480934498067412E-3</v>
      </c>
      <c r="AU344" s="10">
        <v>6.1414486265122135E-3</v>
      </c>
      <c r="AV344" s="11">
        <v>42.374232725355604</v>
      </c>
      <c r="AW344" s="63">
        <v>2.1080328610291214E-3</v>
      </c>
      <c r="AX344" s="11">
        <v>1.4756732568641031</v>
      </c>
      <c r="AY344" s="124">
        <f t="shared" si="74"/>
        <v>3.110767717611397E-5</v>
      </c>
      <c r="AZ344" s="17">
        <v>3.482477821907793E-2</v>
      </c>
      <c r="BA344" s="224">
        <v>13.94</v>
      </c>
      <c r="BB344" s="217">
        <v>0.33</v>
      </c>
      <c r="BC344" s="25">
        <v>461.65597352175922</v>
      </c>
      <c r="BD344" s="11">
        <v>1.173834020636227</v>
      </c>
      <c r="BE344" s="10">
        <v>4.2995095170185571E-2</v>
      </c>
      <c r="BF344" s="11">
        <v>4.1231575875579969</v>
      </c>
      <c r="BG344" s="10">
        <v>1.2841085271445694E-2</v>
      </c>
      <c r="BH344" s="11">
        <v>4.4522831351210375</v>
      </c>
      <c r="BI344" s="63">
        <v>2.1661151536098711E-3</v>
      </c>
      <c r="BJ344" s="11">
        <v>1.173834020636227</v>
      </c>
      <c r="BL344" s="13">
        <f t="shared" si="75"/>
        <v>2.1754231246313704E-3</v>
      </c>
      <c r="BM344" s="63">
        <f t="shared" si="76"/>
        <v>2.2278413381870976E-5</v>
      </c>
      <c r="BN344" s="12">
        <v>2.1129643612010241E-2</v>
      </c>
      <c r="BO344" s="3">
        <v>8.9480934498067412E-3</v>
      </c>
      <c r="BP344" s="3">
        <v>0.83699999999999997</v>
      </c>
      <c r="BQ344" s="6">
        <v>0</v>
      </c>
      <c r="BR344" s="3">
        <v>0.1593524333057425</v>
      </c>
    </row>
    <row r="345" spans="1:150" s="44" customFormat="1" ht="14.1" customHeight="1">
      <c r="A345" s="120" t="s">
        <v>271</v>
      </c>
      <c r="B345" s="99">
        <v>2.5317667819725366E-3</v>
      </c>
      <c r="C345" s="45">
        <v>30.170212116268218</v>
      </c>
      <c r="D345" s="29">
        <v>5.364388566341477E-2</v>
      </c>
      <c r="E345" s="30">
        <v>3.7507384839991573</v>
      </c>
      <c r="F345" s="31">
        <v>0.24671717567466714</v>
      </c>
      <c r="G345" s="30">
        <v>3.4980567421248052</v>
      </c>
      <c r="H345" s="32">
        <v>4.3326381046413232E-3</v>
      </c>
      <c r="I345" s="30">
        <v>5.8483231944086205</v>
      </c>
      <c r="J345" s="34">
        <v>0.92439006058120832</v>
      </c>
      <c r="K345" s="35">
        <v>481.66778196425298</v>
      </c>
      <c r="L345" s="35">
        <v>314.90415680978577</v>
      </c>
      <c r="M345" s="33">
        <v>4.9479916661764121E-4</v>
      </c>
      <c r="N345" s="36">
        <v>0.91326056927563726</v>
      </c>
      <c r="O345" s="37">
        <v>0.2118507967642371</v>
      </c>
      <c r="P345" s="31">
        <v>0.67535344103345196</v>
      </c>
      <c r="Q345" s="38">
        <v>0.31199398968730802</v>
      </c>
      <c r="R345" s="136">
        <f t="shared" si="73"/>
        <v>0.18471205224846551</v>
      </c>
      <c r="S345" s="39">
        <v>13.667894888290926</v>
      </c>
      <c r="T345" s="40">
        <v>0.38416691226310584</v>
      </c>
      <c r="U345" s="244">
        <v>14.3029145371098</v>
      </c>
      <c r="V345" s="245">
        <v>0.34064062313694027</v>
      </c>
      <c r="W345" s="256">
        <v>14.213246565000118</v>
      </c>
      <c r="X345" s="258">
        <v>0.34024989579005871</v>
      </c>
      <c r="Y345" s="39">
        <v>14.101969115060893</v>
      </c>
      <c r="Z345" s="40">
        <v>0.38951435339157531</v>
      </c>
      <c r="AA345" s="39" t="e">
        <v>#NUM!</v>
      </c>
      <c r="AB345" s="40" t="e">
        <v>#NUM!</v>
      </c>
      <c r="AC345" s="39">
        <v>9.9316217678597898</v>
      </c>
      <c r="AD345" s="40">
        <v>2.0096157906981866</v>
      </c>
      <c r="AE345" s="39">
        <v>15.170968550304023</v>
      </c>
      <c r="AF345" s="40">
        <v>0.73410694877507443</v>
      </c>
      <c r="AG345" s="39">
        <v>-345.90584377562641</v>
      </c>
      <c r="AH345" s="40">
        <v>173.56229092492879</v>
      </c>
      <c r="AI345" s="41" t="e">
        <v>#NUM!</v>
      </c>
      <c r="AJ345" s="42">
        <v>7.5086542743840745E-4</v>
      </c>
      <c r="AK345" s="30">
        <v>4.8407093136366388</v>
      </c>
      <c r="AL345" s="43">
        <v>448.86196816122708</v>
      </c>
      <c r="AM345" s="30">
        <v>2.3818795004557067</v>
      </c>
      <c r="AN345" s="29">
        <v>5.364388566341477E-2</v>
      </c>
      <c r="AO345" s="30">
        <v>3.7507384839991573</v>
      </c>
      <c r="AP345" s="43">
        <v>471.14663247150833</v>
      </c>
      <c r="AQ345" s="30">
        <v>2.8137055548701939</v>
      </c>
      <c r="AR345" s="31">
        <v>1.4773551525917528E-2</v>
      </c>
      <c r="AS345" s="30">
        <v>84.538533935812225</v>
      </c>
      <c r="AT345" s="123">
        <f t="shared" si="71"/>
        <v>1.2489343870262494E-2</v>
      </c>
      <c r="AU345" s="29">
        <v>4.3234465535879453E-3</v>
      </c>
      <c r="AV345" s="30">
        <v>84.585345414947511</v>
      </c>
      <c r="AW345" s="90">
        <v>2.122481476211067E-3</v>
      </c>
      <c r="AX345" s="30">
        <v>2.8137055548701939</v>
      </c>
      <c r="AY345" s="124">
        <f t="shared" si="74"/>
        <v>5.9720379197241685E-5</v>
      </c>
      <c r="AZ345" s="36">
        <v>3.3264693086811813E-2</v>
      </c>
      <c r="BA345" s="225">
        <v>14.09</v>
      </c>
      <c r="BB345" s="226">
        <v>0.79</v>
      </c>
      <c r="BC345" s="43">
        <v>456.62883784277693</v>
      </c>
      <c r="BD345" s="30">
        <v>2.7651496759286642</v>
      </c>
      <c r="BE345" s="29">
        <v>4.0096415729799696E-2</v>
      </c>
      <c r="BF345" s="30">
        <v>6.7281657215259072</v>
      </c>
      <c r="BG345" s="29">
        <v>1.2107193726403042E-2</v>
      </c>
      <c r="BH345" s="30">
        <v>7.2564828458374304</v>
      </c>
      <c r="BI345" s="90">
        <v>2.189962431466741E-3</v>
      </c>
      <c r="BJ345" s="30">
        <v>2.7651496759286642</v>
      </c>
      <c r="BK345" s="3"/>
      <c r="BL345" s="13">
        <f t="shared" si="75"/>
        <v>2.2074174987016804E-3</v>
      </c>
      <c r="BM345" s="63">
        <f t="shared" si="76"/>
        <v>5.2786365387635925E-5</v>
      </c>
      <c r="BN345" s="31">
        <v>1.4773551525917528E-2</v>
      </c>
      <c r="BO345" s="3">
        <v>1.2489343870262494E-2</v>
      </c>
      <c r="BP345" s="3">
        <v>0.83699999999999997</v>
      </c>
      <c r="BQ345" s="6">
        <v>0</v>
      </c>
      <c r="BR345" s="3">
        <v>0.18471205224846551</v>
      </c>
      <c r="BS345" s="3"/>
      <c r="BT345" s="3"/>
      <c r="BU345" s="3"/>
      <c r="BV345" s="3"/>
      <c r="BW345" s="3"/>
      <c r="BX345" s="3"/>
      <c r="BY345" s="3"/>
      <c r="BZ345" s="3"/>
      <c r="CA345" s="3"/>
      <c r="CB345" s="3"/>
      <c r="CC345" s="3"/>
      <c r="CD345" s="3"/>
      <c r="CE345" s="3"/>
      <c r="CF345" s="3"/>
      <c r="CG345" s="3"/>
      <c r="CH345" s="3"/>
      <c r="CI345" s="3"/>
      <c r="CJ345" s="3"/>
      <c r="CK345" s="3"/>
      <c r="CL345" s="3"/>
      <c r="CM345" s="3"/>
      <c r="CN345" s="3"/>
      <c r="CO345" s="3"/>
      <c r="CP345" s="3"/>
      <c r="CQ345" s="3"/>
      <c r="CR345" s="3"/>
      <c r="CS345" s="3"/>
      <c r="CT345" s="3"/>
      <c r="CU345" s="3"/>
      <c r="CV345" s="3"/>
      <c r="CW345" s="3"/>
      <c r="CX345" s="3"/>
      <c r="CY345" s="3"/>
      <c r="CZ345" s="3"/>
      <c r="DA345" s="3"/>
      <c r="DB345" s="3"/>
      <c r="DC345" s="3"/>
      <c r="DD345" s="3"/>
      <c r="DE345" s="3"/>
      <c r="DF345" s="3"/>
      <c r="DG345" s="3"/>
      <c r="DH345" s="3"/>
      <c r="DI345" s="3"/>
      <c r="DJ345" s="3"/>
      <c r="DK345" s="3"/>
      <c r="DL345" s="3"/>
      <c r="DM345" s="3"/>
      <c r="DN345" s="3"/>
      <c r="DO345" s="3"/>
      <c r="DP345" s="3"/>
      <c r="DQ345" s="3"/>
      <c r="DR345" s="3"/>
      <c r="DS345" s="3"/>
      <c r="DT345" s="3"/>
      <c r="DU345" s="3"/>
      <c r="DV345" s="3"/>
      <c r="DW345" s="3"/>
      <c r="DX345" s="3"/>
      <c r="DY345" s="3"/>
      <c r="DZ345" s="3"/>
      <c r="EA345" s="3"/>
      <c r="EB345" s="3"/>
      <c r="EC345" s="3"/>
      <c r="ED345" s="3"/>
      <c r="EE345" s="3"/>
      <c r="EF345" s="3"/>
      <c r="EG345" s="3"/>
      <c r="EH345" s="3"/>
      <c r="EI345" s="3"/>
      <c r="EJ345" s="3"/>
      <c r="EK345" s="3"/>
      <c r="EL345" s="3"/>
      <c r="EM345" s="3"/>
      <c r="EN345" s="3"/>
      <c r="EO345" s="3"/>
      <c r="EP345" s="3"/>
      <c r="EQ345" s="3"/>
      <c r="ER345" s="3"/>
      <c r="ES345" s="3"/>
      <c r="ET345" s="3"/>
    </row>
    <row r="346" spans="1:150" s="3" customFormat="1" ht="14.1" customHeight="1">
      <c r="A346" s="100" t="s">
        <v>272</v>
      </c>
      <c r="B346" s="67">
        <v>7.2423524679159556E-4</v>
      </c>
      <c r="C346" s="26">
        <v>70.723479397572561</v>
      </c>
      <c r="D346" s="10">
        <v>6.222258758500384E-2</v>
      </c>
      <c r="E346" s="11">
        <v>10.002559998535803</v>
      </c>
      <c r="F346" s="12">
        <v>0.15439795112024393</v>
      </c>
      <c r="G346" s="11">
        <v>5.4151522418650275</v>
      </c>
      <c r="H346" s="13">
        <v>4.2485038738666117E-3</v>
      </c>
      <c r="I346" s="11">
        <v>4.636702773412428</v>
      </c>
      <c r="J346" s="15">
        <v>2.0128526545039067</v>
      </c>
      <c r="K346" s="16">
        <v>284.93006498617001</v>
      </c>
      <c r="L346" s="16">
        <v>95.028045589064789</v>
      </c>
      <c r="M346" s="14">
        <v>1.0773342856063787E-3</v>
      </c>
      <c r="N346" s="17">
        <v>0.49699307219924427</v>
      </c>
      <c r="O346" s="18">
        <v>5.7773202966409379E-2</v>
      </c>
      <c r="P346" s="12">
        <v>0.34451952656617202</v>
      </c>
      <c r="Q346" s="19">
        <v>0.37526008329194599</v>
      </c>
      <c r="R346" s="136">
        <f t="shared" si="73"/>
        <v>9.4227562821517147E-2</v>
      </c>
      <c r="S346" s="20">
        <v>13.164602426390632</v>
      </c>
      <c r="T346" s="21">
        <v>0.220291390075288</v>
      </c>
      <c r="U346" s="244">
        <v>13.099960903978999</v>
      </c>
      <c r="V346" s="245">
        <v>0.25997476295146082</v>
      </c>
      <c r="W346" s="256">
        <v>13.076651161834043</v>
      </c>
      <c r="X346" s="258">
        <v>0.20706459384323589</v>
      </c>
      <c r="Y346" s="20">
        <v>13.041101880612016</v>
      </c>
      <c r="Z346" s="21">
        <v>0.20108189949186933</v>
      </c>
      <c r="AA346" s="20">
        <v>266.76692247031889</v>
      </c>
      <c r="AB346" s="21">
        <v>439.6684873112402</v>
      </c>
      <c r="AC346" s="20">
        <v>15.366407350931054</v>
      </c>
      <c r="AD346" s="21">
        <v>2.5512540646204895</v>
      </c>
      <c r="AE346" s="20">
        <v>13.710457307065953</v>
      </c>
      <c r="AF346" s="21">
        <v>2.1372153969497716</v>
      </c>
      <c r="AG346" s="20">
        <v>-102.82118636571384</v>
      </c>
      <c r="AH346" s="21">
        <v>350.34683509940436</v>
      </c>
      <c r="AI346" s="23">
        <v>95.16159441072088</v>
      </c>
      <c r="AJ346" s="24">
        <v>6.7855498961311156E-4</v>
      </c>
      <c r="AK346" s="11">
        <v>15.593501326761046</v>
      </c>
      <c r="AL346" s="25">
        <v>482.558778415956</v>
      </c>
      <c r="AM346" s="11">
        <v>1.365557145975683</v>
      </c>
      <c r="AN346" s="10">
        <v>6.222258758500384E-2</v>
      </c>
      <c r="AO346" s="11">
        <v>10.002559998535803</v>
      </c>
      <c r="AP346" s="25">
        <v>489.17801788977727</v>
      </c>
      <c r="AQ346" s="11">
        <v>1.6750707276137862</v>
      </c>
      <c r="AR346" s="12">
        <v>5.1601669180600919E-2</v>
      </c>
      <c r="AS346" s="11">
        <v>19.163605779138248</v>
      </c>
      <c r="AT346" s="123">
        <f t="shared" si="71"/>
        <v>9.8887404572254381E-3</v>
      </c>
      <c r="AU346" s="10">
        <v>1.4544476420492768E-2</v>
      </c>
      <c r="AV346" s="11">
        <v>19.236674567105652</v>
      </c>
      <c r="AW346" s="63">
        <v>2.0442455781513108E-3</v>
      </c>
      <c r="AX346" s="11">
        <v>1.6750707276137862</v>
      </c>
      <c r="AY346" s="124">
        <f t="shared" si="74"/>
        <v>3.4242559280151815E-5</v>
      </c>
      <c r="AZ346" s="17">
        <v>8.707693846825923E-2</v>
      </c>
      <c r="BA346" s="208">
        <v>13.04</v>
      </c>
      <c r="BB346" s="209">
        <v>0.39</v>
      </c>
      <c r="BC346" s="25">
        <v>493.81531473643435</v>
      </c>
      <c r="BD346" s="11">
        <v>1.5434689825077863</v>
      </c>
      <c r="BE346" s="10">
        <v>4.4160882120375791E-2</v>
      </c>
      <c r="BF346" s="11">
        <v>14.250684479717037</v>
      </c>
      <c r="BG346" s="10">
        <v>1.2330323189768353E-2</v>
      </c>
      <c r="BH346" s="11">
        <v>14.525564293319013</v>
      </c>
      <c r="BI346" s="63">
        <v>2.0250485761741377E-3</v>
      </c>
      <c r="BJ346" s="11">
        <v>1.5434689825077863</v>
      </c>
      <c r="BL346" s="13">
        <f t="shared" si="75"/>
        <v>2.0307171053628448E-3</v>
      </c>
      <c r="BM346" s="63">
        <f t="shared" si="76"/>
        <v>3.2123667121464194E-5</v>
      </c>
      <c r="BN346" s="12">
        <v>5.1601669180600919E-2</v>
      </c>
      <c r="BO346" s="3">
        <v>9.8887404572254381E-3</v>
      </c>
      <c r="BP346" s="3">
        <v>0.83699999999999997</v>
      </c>
      <c r="BQ346" s="6">
        <v>0</v>
      </c>
      <c r="BR346" s="3">
        <v>9.4227562821517147E-2</v>
      </c>
    </row>
    <row r="347" spans="1:150" s="3" customFormat="1" ht="14.1" customHeight="1">
      <c r="A347" s="100" t="s">
        <v>273</v>
      </c>
      <c r="B347" s="67">
        <v>9.0665587847403107E-4</v>
      </c>
      <c r="C347" s="26">
        <v>57.7481112850299</v>
      </c>
      <c r="D347" s="10">
        <v>5.8274988296615024E-2</v>
      </c>
      <c r="E347" s="11">
        <v>4.1142502676781154</v>
      </c>
      <c r="F347" s="12">
        <v>0.19862018300814374</v>
      </c>
      <c r="G347" s="11">
        <v>4.4711010730727319</v>
      </c>
      <c r="H347" s="13">
        <v>3.9664789262076512E-3</v>
      </c>
      <c r="I347" s="11">
        <v>3.0151435627752741</v>
      </c>
      <c r="J347" s="15">
        <v>1.5122889670454698</v>
      </c>
      <c r="K347" s="16">
        <v>400.11942895238099</v>
      </c>
      <c r="L347" s="16">
        <v>183.4949902751022</v>
      </c>
      <c r="M347" s="14">
        <v>8.0941878696227118E-4</v>
      </c>
      <c r="N347" s="17">
        <v>0.7199818259209021</v>
      </c>
      <c r="O347" s="18">
        <v>0.12354512300810441</v>
      </c>
      <c r="P347" s="12">
        <v>0.473734368387143</v>
      </c>
      <c r="Q347" s="19">
        <v>0.34144894709374701</v>
      </c>
      <c r="R347" s="136">
        <f t="shared" si="73"/>
        <v>0.12956837425973144</v>
      </c>
      <c r="S347" s="20">
        <v>13.464847436844405</v>
      </c>
      <c r="T347" s="21">
        <v>0.30793214861104629</v>
      </c>
      <c r="U347" s="244">
        <v>13.585319659554379</v>
      </c>
      <c r="V347" s="245">
        <v>0.28162679211665825</v>
      </c>
      <c r="W347" s="256">
        <v>13.489705105317244</v>
      </c>
      <c r="X347" s="258">
        <v>0.2810096891784592</v>
      </c>
      <c r="Y347" s="20">
        <v>13.356290604795236</v>
      </c>
      <c r="Z347" s="21">
        <v>0.31228258761889499</v>
      </c>
      <c r="AA347" s="20">
        <v>-64.090919468843211</v>
      </c>
      <c r="AB347" s="21">
        <v>448.51917566921128</v>
      </c>
      <c r="AC347" s="20">
        <v>14.84280875516588</v>
      </c>
      <c r="AD347" s="21">
        <v>1.9736562996154348</v>
      </c>
      <c r="AE347" s="20">
        <v>15.183184272108953</v>
      </c>
      <c r="AF347" s="21">
        <v>0.94824124101189089</v>
      </c>
      <c r="AG347" s="20">
        <v>-457.07881364751393</v>
      </c>
      <c r="AH347" s="21">
        <v>176.37469709305944</v>
      </c>
      <c r="AI347" s="23">
        <v>121.13565389062977</v>
      </c>
      <c r="AJ347" s="24">
        <v>7.514702542601448E-4</v>
      </c>
      <c r="AK347" s="11">
        <v>6.2476844273351677</v>
      </c>
      <c r="AL347" s="25">
        <v>470.1574414008582</v>
      </c>
      <c r="AM347" s="11">
        <v>2.0617466947868563</v>
      </c>
      <c r="AN347" s="10">
        <v>5.8274988296615024E-2</v>
      </c>
      <c r="AO347" s="11">
        <v>4.1142502676781154</v>
      </c>
      <c r="AP347" s="25">
        <v>478.25897265488726</v>
      </c>
      <c r="AQ347" s="11">
        <v>2.2893230410213867</v>
      </c>
      <c r="AR347" s="12">
        <v>4.4864748219528322E-2</v>
      </c>
      <c r="AS347" s="11">
        <v>18.380811876706002</v>
      </c>
      <c r="AT347" s="123">
        <f t="shared" si="71"/>
        <v>8.2465049691893052E-3</v>
      </c>
      <c r="AU347" s="10">
        <v>1.2934313495823028E-2</v>
      </c>
      <c r="AV347" s="11">
        <v>18.522830378562769</v>
      </c>
      <c r="AW347" s="63">
        <v>2.0909173840458237E-3</v>
      </c>
      <c r="AX347" s="11">
        <v>2.2893230410213867</v>
      </c>
      <c r="AY347" s="124">
        <f t="shared" si="74"/>
        <v>4.7867853441682675E-5</v>
      </c>
      <c r="AZ347" s="17">
        <v>0.12359466637835835</v>
      </c>
      <c r="BA347" s="208">
        <v>13.36</v>
      </c>
      <c r="BB347" s="209">
        <v>0.61</v>
      </c>
      <c r="BC347" s="25">
        <v>482.15021171860678</v>
      </c>
      <c r="BD347" s="11">
        <v>2.3405166665026553</v>
      </c>
      <c r="BE347" s="10">
        <v>3.842368807847607E-2</v>
      </c>
      <c r="BF347" s="11">
        <v>6.6838719613577382</v>
      </c>
      <c r="BG347" s="10">
        <v>1.0987982548791712E-2</v>
      </c>
      <c r="BH347" s="11">
        <v>7.1364496613577009</v>
      </c>
      <c r="BI347" s="63">
        <v>2.0740424367657884E-3</v>
      </c>
      <c r="BJ347" s="11">
        <v>2.3405166665026553</v>
      </c>
      <c r="BL347" s="13">
        <f t="shared" si="75"/>
        <v>2.094928783352934E-3</v>
      </c>
      <c r="BM347" s="63">
        <f t="shared" si="76"/>
        <v>4.3595640003557534E-5</v>
      </c>
      <c r="BN347" s="12">
        <v>4.4864748219528322E-2</v>
      </c>
      <c r="BO347" s="3">
        <v>8.2465049691893052E-3</v>
      </c>
      <c r="BP347" s="3">
        <v>0.83699999999999997</v>
      </c>
      <c r="BQ347" s="6">
        <v>0</v>
      </c>
      <c r="BR347" s="3">
        <v>0.12956837425973144</v>
      </c>
    </row>
    <row r="348" spans="1:150" s="3" customFormat="1" ht="14.1" customHeight="1">
      <c r="A348" s="110" t="s">
        <v>274</v>
      </c>
      <c r="B348" s="67">
        <v>7.3663788331004452E-4</v>
      </c>
      <c r="C348" s="26">
        <v>50.009206750760661</v>
      </c>
      <c r="D348" s="10">
        <v>5.5498303235043567E-2</v>
      </c>
      <c r="E348" s="11">
        <v>3.3959877416657438</v>
      </c>
      <c r="F348" s="12">
        <v>0.16720007311061791</v>
      </c>
      <c r="G348" s="11">
        <v>3.8494810909374544</v>
      </c>
      <c r="H348" s="13">
        <v>3.8810314244817961E-3</v>
      </c>
      <c r="I348" s="11">
        <v>10.435226053039454</v>
      </c>
      <c r="J348" s="15">
        <v>1.161010273242421</v>
      </c>
      <c r="K348" s="16">
        <v>672.39138303570905</v>
      </c>
      <c r="L348" s="16">
        <v>235.20273502742594</v>
      </c>
      <c r="M348" s="14">
        <v>6.2140473646023783E-4</v>
      </c>
      <c r="N348" s="17">
        <v>1.2055696454653921</v>
      </c>
      <c r="O348" s="18">
        <v>0.1763765518561074</v>
      </c>
      <c r="P348" s="12">
        <v>0.36134375218551501</v>
      </c>
      <c r="Q348" s="19">
        <v>1.1154724686059301</v>
      </c>
      <c r="R348" s="136">
        <f t="shared" si="73"/>
        <v>9.882906042680753E-2</v>
      </c>
      <c r="S348" s="20">
        <v>13.41208518018782</v>
      </c>
      <c r="T348" s="21">
        <v>0.32552151546514918</v>
      </c>
      <c r="U348" s="244">
        <v>13.540287876705275</v>
      </c>
      <c r="V348" s="245">
        <v>0.31467398934139612</v>
      </c>
      <c r="W348" s="256">
        <v>13.441333523941838</v>
      </c>
      <c r="X348" s="258">
        <v>0.31426092489117724</v>
      </c>
      <c r="Y348" s="20">
        <v>13.236716077745344</v>
      </c>
      <c r="Z348" s="21">
        <v>0.33913271872727674</v>
      </c>
      <c r="AA348" s="20">
        <v>-78.601166364010908</v>
      </c>
      <c r="AB348" s="21">
        <v>320.84156695578378</v>
      </c>
      <c r="AC348" s="20">
        <v>16.384894873427463</v>
      </c>
      <c r="AD348" s="21">
        <v>1.8421019926959397</v>
      </c>
      <c r="AE348" s="20">
        <v>16.90991387168895</v>
      </c>
      <c r="AF348" s="21">
        <v>0.98141444325685534</v>
      </c>
      <c r="AG348" s="20">
        <v>-783.25954194004191</v>
      </c>
      <c r="AH348" s="21">
        <v>171.5789419703508</v>
      </c>
      <c r="AI348" s="23">
        <v>117.18557880717387</v>
      </c>
      <c r="AJ348" s="24">
        <v>8.3696805124744422E-4</v>
      </c>
      <c r="AK348" s="11">
        <v>5.8062095551706259</v>
      </c>
      <c r="AL348" s="25">
        <v>473.53414072694977</v>
      </c>
      <c r="AM348" s="11">
        <v>2.3272130556534658</v>
      </c>
      <c r="AN348" s="10">
        <v>5.5498303235043567E-2</v>
      </c>
      <c r="AO348" s="11">
        <v>3.3959877416657438</v>
      </c>
      <c r="AP348" s="25">
        <v>480.1423774440189</v>
      </c>
      <c r="AQ348" s="11">
        <v>2.4296018132795192</v>
      </c>
      <c r="AR348" s="12">
        <v>4.4599123441156276E-2</v>
      </c>
      <c r="AS348" s="11">
        <v>13.111756000788771</v>
      </c>
      <c r="AT348" s="123">
        <f t="shared" si="71"/>
        <v>5.8477282440949994E-3</v>
      </c>
      <c r="AU348" s="10">
        <v>1.2807299311512227E-2</v>
      </c>
      <c r="AV348" s="11">
        <v>13.334958207482748</v>
      </c>
      <c r="AW348" s="63">
        <v>2.0827155589210468E-3</v>
      </c>
      <c r="AX348" s="11">
        <v>2.4296018132795192</v>
      </c>
      <c r="AY348" s="124">
        <f t="shared" si="74"/>
        <v>5.0601694985000422E-5</v>
      </c>
      <c r="AZ348" s="17">
        <v>0.18219793234268841</v>
      </c>
      <c r="BA348" s="208">
        <v>13.22</v>
      </c>
      <c r="BB348" s="209">
        <v>0.69</v>
      </c>
      <c r="BC348" s="25">
        <v>486.5102530877478</v>
      </c>
      <c r="BD348" s="11">
        <v>2.5646921352938086</v>
      </c>
      <c r="BE348" s="10">
        <v>3.4096378984856117E-2</v>
      </c>
      <c r="BF348" s="11">
        <v>6.0694851967241776</v>
      </c>
      <c r="BG348" s="10">
        <v>9.6631236538072367E-3</v>
      </c>
      <c r="BH348" s="11">
        <v>6.4378053132545192</v>
      </c>
      <c r="BI348" s="63">
        <v>2.0554551392355513E-3</v>
      </c>
      <c r="BJ348" s="11">
        <v>2.5646921352938086</v>
      </c>
      <c r="BL348" s="13">
        <f t="shared" si="75"/>
        <v>2.0874089222815417E-3</v>
      </c>
      <c r="BM348" s="63">
        <f t="shared" si="76"/>
        <v>4.8754338420220478E-5</v>
      </c>
      <c r="BN348" s="12">
        <v>4.4599123441156276E-2</v>
      </c>
      <c r="BO348" s="3">
        <v>5.8477282440949994E-3</v>
      </c>
      <c r="BP348" s="3">
        <v>0.83699999999999997</v>
      </c>
      <c r="BQ348" s="6">
        <v>0</v>
      </c>
      <c r="BR348" s="3">
        <v>9.882906042680753E-2</v>
      </c>
    </row>
    <row r="349" spans="1:150" s="44" customFormat="1" ht="14.1" customHeight="1">
      <c r="A349" s="121" t="s">
        <v>275</v>
      </c>
      <c r="B349" s="99">
        <v>3.7092454338516234E-3</v>
      </c>
      <c r="C349" s="45">
        <v>30.179080772747213</v>
      </c>
      <c r="D349" s="29">
        <v>5.682401951332279E-2</v>
      </c>
      <c r="E349" s="30">
        <v>4.5503234172388236</v>
      </c>
      <c r="F349" s="31">
        <v>0.20864718793121834</v>
      </c>
      <c r="G349" s="30">
        <v>4.7393179812473196</v>
      </c>
      <c r="H349" s="32">
        <v>4.2314242832687107E-3</v>
      </c>
      <c r="I349" s="30">
        <v>6.2282867704637468</v>
      </c>
      <c r="J349" s="34">
        <v>1.3295430142954119</v>
      </c>
      <c r="K349" s="35">
        <v>387.57850257088597</v>
      </c>
      <c r="L349" s="35">
        <v>224.96374063772819</v>
      </c>
      <c r="M349" s="33">
        <v>7.1160811015345935E-4</v>
      </c>
      <c r="N349" s="36">
        <v>0.6785454487581436</v>
      </c>
      <c r="O349" s="37">
        <v>0.12580333761065501</v>
      </c>
      <c r="P349" s="31">
        <v>0.59958832220388902</v>
      </c>
      <c r="Q349" s="38">
        <v>0.33021591431786201</v>
      </c>
      <c r="R349" s="136">
        <f t="shared" si="73"/>
        <v>0.16398996846602096</v>
      </c>
      <c r="S349" s="39">
        <v>12.380800718982169</v>
      </c>
      <c r="T349" s="40">
        <v>0.54724917492491398</v>
      </c>
      <c r="U349" s="244">
        <v>13.216929825820626</v>
      </c>
      <c r="V349" s="245">
        <v>0.50145069732880454</v>
      </c>
      <c r="W349" s="256">
        <v>13.125084558422754</v>
      </c>
      <c r="X349" s="258">
        <v>0.50176307656739505</v>
      </c>
      <c r="Y349" s="39">
        <v>13.177381707044367</v>
      </c>
      <c r="Z349" s="40">
        <v>0.56524022271831142</v>
      </c>
      <c r="AA349" s="39" t="e">
        <v>#NUM!</v>
      </c>
      <c r="AB349" s="40" t="e">
        <v>#NUM!</v>
      </c>
      <c r="AC349" s="39">
        <v>4.5576332325298639</v>
      </c>
      <c r="AD349" s="40">
        <v>3.0209765648748017</v>
      </c>
      <c r="AE349" s="39">
        <v>12.611557902012036</v>
      </c>
      <c r="AF349" s="40">
        <v>0.90475303494967618</v>
      </c>
      <c r="AG349" s="39">
        <v>168.51579609679467</v>
      </c>
      <c r="AH349" s="40">
        <v>153.74416833897592</v>
      </c>
      <c r="AI349" s="41" t="e">
        <v>#NUM!</v>
      </c>
      <c r="AJ349" s="42">
        <v>6.241515287561672E-4</v>
      </c>
      <c r="AK349" s="30">
        <v>7.1762373431691255</v>
      </c>
      <c r="AL349" s="43">
        <v>484.12893732246141</v>
      </c>
      <c r="AM349" s="30">
        <v>3.8112010322931313</v>
      </c>
      <c r="AN349" s="29">
        <v>5.682401951332279E-2</v>
      </c>
      <c r="AO349" s="30">
        <v>4.5503234172388236</v>
      </c>
      <c r="AP349" s="43">
        <v>520.17845286822273</v>
      </c>
      <c r="AQ349" s="30">
        <v>4.4243895949510694</v>
      </c>
      <c r="AR349" s="31">
        <v>1.2337173266053043E-3</v>
      </c>
      <c r="AS349" s="30">
        <v>1478.3542668533983</v>
      </c>
      <c r="AT349" s="123">
        <f t="shared" si="71"/>
        <v>1.8238712738779191E-2</v>
      </c>
      <c r="AU349" s="29">
        <v>3.2701267046797916E-4</v>
      </c>
      <c r="AV349" s="30">
        <v>1478.360887451686</v>
      </c>
      <c r="AW349" s="90">
        <v>1.9224171906507841E-3</v>
      </c>
      <c r="AX349" s="30">
        <v>4.4243895949510694</v>
      </c>
      <c r="AY349" s="124">
        <f t="shared" si="74"/>
        <v>8.5055226154703964E-5</v>
      </c>
      <c r="AZ349" s="36">
        <v>2.9927669437856811E-3</v>
      </c>
      <c r="BA349" s="210">
        <v>13.12</v>
      </c>
      <c r="BB349" s="211">
        <v>1.1200000000000001</v>
      </c>
      <c r="BC349" s="43">
        <v>488.70313383405392</v>
      </c>
      <c r="BD349" s="30">
        <v>4.2938585795857716</v>
      </c>
      <c r="BE349" s="29">
        <v>4.9457277039709105E-2</v>
      </c>
      <c r="BF349" s="30">
        <v>6.5823879403312633</v>
      </c>
      <c r="BG349" s="29">
        <v>1.3953602680498948E-2</v>
      </c>
      <c r="BH349" s="30">
        <v>7.2899869080563668</v>
      </c>
      <c r="BI349" s="90">
        <v>2.0462320185152816E-3</v>
      </c>
      <c r="BJ349" s="30">
        <v>4.2938585795857716</v>
      </c>
      <c r="BK349" s="3"/>
      <c r="BL349" s="13">
        <f t="shared" si="75"/>
        <v>2.0382461503123395E-3</v>
      </c>
      <c r="BM349" s="63">
        <f t="shared" si="76"/>
        <v>7.7844493877599064E-5</v>
      </c>
      <c r="BN349" s="31">
        <v>1.2337173266053043E-3</v>
      </c>
      <c r="BO349" s="3">
        <v>1.8238712738779191E-2</v>
      </c>
      <c r="BP349" s="3">
        <v>0.83699999999999997</v>
      </c>
      <c r="BQ349" s="6">
        <v>0</v>
      </c>
      <c r="BR349" s="3">
        <v>0.16398996846602096</v>
      </c>
      <c r="BS349" s="3"/>
      <c r="BT349" s="3"/>
      <c r="BU349" s="3"/>
      <c r="BV349" s="3"/>
      <c r="BW349" s="3"/>
      <c r="BX349" s="3"/>
      <c r="BY349" s="3"/>
      <c r="BZ349" s="3"/>
      <c r="CA349" s="3"/>
      <c r="CB349" s="3"/>
      <c r="CC349" s="3"/>
      <c r="CD349" s="3"/>
      <c r="CE349" s="3"/>
      <c r="CF349" s="3"/>
      <c r="CG349" s="3"/>
      <c r="CH349" s="3"/>
      <c r="CI349" s="3"/>
      <c r="CJ349" s="3"/>
      <c r="CK349" s="3"/>
      <c r="CL349" s="3"/>
      <c r="CM349" s="3"/>
      <c r="CN349" s="3"/>
      <c r="CO349" s="3"/>
      <c r="CP349" s="3"/>
      <c r="CQ349" s="3"/>
      <c r="CR349" s="3"/>
      <c r="CS349" s="3"/>
      <c r="CT349" s="3"/>
      <c r="CU349" s="3"/>
      <c r="CV349" s="3"/>
      <c r="CW349" s="3"/>
      <c r="CX349" s="3"/>
      <c r="CY349" s="3"/>
      <c r="CZ349" s="3"/>
      <c r="DA349" s="3"/>
      <c r="DB349" s="3"/>
      <c r="DC349" s="3"/>
      <c r="DD349" s="3"/>
      <c r="DE349" s="3"/>
      <c r="DF349" s="3"/>
      <c r="DG349" s="3"/>
      <c r="DH349" s="3"/>
      <c r="DI349" s="3"/>
      <c r="DJ349" s="3"/>
      <c r="DK349" s="3"/>
      <c r="DL349" s="3"/>
      <c r="DM349" s="3"/>
      <c r="DN349" s="3"/>
      <c r="DO349" s="3"/>
      <c r="DP349" s="3"/>
      <c r="DQ349" s="3"/>
      <c r="DR349" s="3"/>
      <c r="DS349" s="3"/>
      <c r="DT349" s="3"/>
      <c r="DU349" s="3"/>
      <c r="DV349" s="3"/>
      <c r="DW349" s="3"/>
      <c r="DX349" s="3"/>
      <c r="DY349" s="3"/>
      <c r="DZ349" s="3"/>
      <c r="EA349" s="3"/>
      <c r="EB349" s="3"/>
      <c r="EC349" s="3"/>
      <c r="ED349" s="3"/>
      <c r="EE349" s="3"/>
      <c r="EF349" s="3"/>
      <c r="EG349" s="3"/>
      <c r="EH349" s="3"/>
      <c r="EI349" s="3"/>
      <c r="EJ349" s="3"/>
      <c r="EK349" s="3"/>
      <c r="EL349" s="3"/>
      <c r="EM349" s="3"/>
      <c r="EN349" s="3"/>
      <c r="EO349" s="3"/>
      <c r="EP349" s="3"/>
      <c r="EQ349" s="3"/>
      <c r="ER349" s="3"/>
      <c r="ES349" s="3"/>
      <c r="ET349" s="3"/>
    </row>
    <row r="350" spans="1:150" s="3" customFormat="1" ht="14.1" customHeight="1">
      <c r="A350" s="109" t="s">
        <v>276</v>
      </c>
      <c r="B350" s="67">
        <v>5.1090779510956233E-3</v>
      </c>
      <c r="C350" s="26">
        <v>27.770412055207842</v>
      </c>
      <c r="D350" s="10">
        <v>6.0697364474192793E-2</v>
      </c>
      <c r="E350" s="11">
        <v>4.6186485157826009</v>
      </c>
      <c r="F350" s="12">
        <v>0.181901625928996</v>
      </c>
      <c r="G350" s="11">
        <v>5.1831851945243486</v>
      </c>
      <c r="H350" s="13">
        <v>4.7155184764237834E-3</v>
      </c>
      <c r="I350" s="11">
        <v>3.3933895701617138</v>
      </c>
      <c r="J350" s="15">
        <v>1.8204535986091832</v>
      </c>
      <c r="K350" s="16">
        <v>253.847493449166</v>
      </c>
      <c r="L350" s="16">
        <v>98.570270475567568</v>
      </c>
      <c r="M350" s="14">
        <v>9.7435700161597658E-4</v>
      </c>
      <c r="N350" s="17">
        <v>0.43400795518008534</v>
      </c>
      <c r="O350" s="18">
        <v>6.4403087007688195E-2</v>
      </c>
      <c r="P350" s="12">
        <v>0.40111914448212499</v>
      </c>
      <c r="Q350" s="19">
        <v>0.37390957390774399</v>
      </c>
      <c r="R350" s="136">
        <f t="shared" si="73"/>
        <v>0.10970780020023933</v>
      </c>
      <c r="S350" s="20">
        <v>11.81028978133479</v>
      </c>
      <c r="T350" s="21">
        <v>0.40328992135725733</v>
      </c>
      <c r="U350" s="244">
        <v>12.915660750454887</v>
      </c>
      <c r="V350" s="245">
        <v>0.23084722810773806</v>
      </c>
      <c r="W350" s="256">
        <v>12.817933350664207</v>
      </c>
      <c r="X350" s="258">
        <v>0.22999311011778037</v>
      </c>
      <c r="Y350" s="20">
        <v>12.691621700746186</v>
      </c>
      <c r="Z350" s="21">
        <v>0.25357090468142612</v>
      </c>
      <c r="AA350" s="20" t="e">
        <v>#NUM!</v>
      </c>
      <c r="AB350" s="21" t="e">
        <v>#NUM!</v>
      </c>
      <c r="AC350" s="20">
        <v>-1.5650891769018893</v>
      </c>
      <c r="AD350" s="21">
        <v>-5.595952150804318</v>
      </c>
      <c r="AE350" s="20">
        <v>14.734215892534401</v>
      </c>
      <c r="AF350" s="21">
        <v>1.1175590826099684</v>
      </c>
      <c r="AG350" s="20">
        <v>-455.96447690059176</v>
      </c>
      <c r="AH350" s="21">
        <v>196.77231046569787</v>
      </c>
      <c r="AI350" s="23" t="e">
        <v>#NUM!</v>
      </c>
      <c r="AJ350" s="24">
        <v>7.2924109837524398E-4</v>
      </c>
      <c r="AK350" s="11">
        <v>7.5875531942447738</v>
      </c>
      <c r="AL350" s="25">
        <v>493.27530585581843</v>
      </c>
      <c r="AM350" s="11">
        <v>1.7587949479536933</v>
      </c>
      <c r="AN350" s="10">
        <v>6.0697364474192793E-2</v>
      </c>
      <c r="AO350" s="11">
        <v>4.6186485157826009</v>
      </c>
      <c r="AP350" s="25">
        <v>545.3304668702458</v>
      </c>
      <c r="AQ350" s="11">
        <v>3.4178624704349541</v>
      </c>
      <c r="AR350" s="12">
        <v>2.1174233043406959E-2</v>
      </c>
      <c r="AS350" s="11">
        <v>59.145232143909027</v>
      </c>
      <c r="AT350" s="123">
        <f t="shared" si="71"/>
        <v>1.2523549288215341E-2</v>
      </c>
      <c r="AU350" s="10">
        <v>5.3536404609493583E-3</v>
      </c>
      <c r="AV350" s="11">
        <v>59.243904912013498</v>
      </c>
      <c r="AW350" s="63">
        <v>1.8337504701308699E-3</v>
      </c>
      <c r="AX350" s="11">
        <v>3.4178624704349541</v>
      </c>
      <c r="AY350" s="124">
        <f t="shared" si="74"/>
        <v>6.2675069120027524E-5</v>
      </c>
      <c r="AZ350" s="17">
        <v>5.7691377290389895E-2</v>
      </c>
      <c r="BA350" s="208">
        <v>12.7</v>
      </c>
      <c r="BB350" s="209">
        <v>0.51</v>
      </c>
      <c r="BC350" s="25">
        <v>507.42691559592993</v>
      </c>
      <c r="BD350" s="11">
        <v>1.9999067591686295</v>
      </c>
      <c r="BE350" s="10">
        <v>3.8439919212474465E-2</v>
      </c>
      <c r="BF350" s="11">
        <v>7.4585677716626044</v>
      </c>
      <c r="BG350" s="10">
        <v>1.0445043213349188E-2</v>
      </c>
      <c r="BH350" s="11">
        <v>7.9200525406738809</v>
      </c>
      <c r="BI350" s="63">
        <v>1.9707271515654323E-3</v>
      </c>
      <c r="BJ350" s="11">
        <v>1.9999067591686295</v>
      </c>
      <c r="BL350" s="13">
        <f t="shared" si="75"/>
        <v>1.9904999874540419E-3</v>
      </c>
      <c r="BM350" s="63">
        <f t="shared" si="76"/>
        <v>3.5680823614825385E-5</v>
      </c>
      <c r="BN350" s="12">
        <v>2.1174233043406959E-2</v>
      </c>
      <c r="BO350" s="3">
        <v>1.2523549288215341E-2</v>
      </c>
      <c r="BP350" s="3">
        <v>0.83699999999999997</v>
      </c>
      <c r="BQ350" s="6">
        <v>0</v>
      </c>
      <c r="BR350" s="3">
        <v>0.10970780020023933</v>
      </c>
    </row>
    <row r="351" spans="1:150" s="44" customFormat="1" ht="14.1" customHeight="1">
      <c r="A351" s="173" t="s">
        <v>277</v>
      </c>
      <c r="B351" s="99">
        <v>8.0866597276577187E-4</v>
      </c>
      <c r="C351" s="45">
        <v>57.746697129502444</v>
      </c>
      <c r="D351" s="29">
        <v>5.1490667968534042E-2</v>
      </c>
      <c r="E351" s="30">
        <v>4.150735849354426</v>
      </c>
      <c r="F351" s="31">
        <v>0.16119191048896589</v>
      </c>
      <c r="G351" s="30">
        <v>4.5076777131950383</v>
      </c>
      <c r="H351" s="32">
        <v>4.5365928511202505E-3</v>
      </c>
      <c r="I351" s="30">
        <v>3.3063474903205554</v>
      </c>
      <c r="J351" s="34">
        <v>0.65112424110225542</v>
      </c>
      <c r="K351" s="35">
        <v>386.08491094033502</v>
      </c>
      <c r="L351" s="35">
        <v>153.17894024551376</v>
      </c>
      <c r="M351" s="33">
        <v>3.4855615866492124E-4</v>
      </c>
      <c r="N351" s="36">
        <v>0.74769287263496043</v>
      </c>
      <c r="O351" s="37">
        <v>0.11226618481129008</v>
      </c>
      <c r="P351" s="31">
        <v>0.40984208600182498</v>
      </c>
      <c r="Q351" s="38">
        <v>0.924919774874843</v>
      </c>
      <c r="R351" s="136">
        <f t="shared" si="73"/>
        <v>0.11209356198340513</v>
      </c>
      <c r="S351" s="39">
        <v>14.391529575721599</v>
      </c>
      <c r="T351" s="40">
        <v>0.26916946052458812</v>
      </c>
      <c r="U351" s="244">
        <v>14.614569911769589</v>
      </c>
      <c r="V351" s="245">
        <v>0.24357155406285266</v>
      </c>
      <c r="W351" s="269">
        <v>14.516982651873535</v>
      </c>
      <c r="X351" s="271">
        <v>0.24253525627152117</v>
      </c>
      <c r="Y351" s="39">
        <v>14.381444857907971</v>
      </c>
      <c r="Z351" s="40">
        <v>0.26380061236362828</v>
      </c>
      <c r="AA351" s="39">
        <v>-388.1459837512877</v>
      </c>
      <c r="AB351" s="40">
        <v>487.20892796209074</v>
      </c>
      <c r="AC351" s="39">
        <v>14.541099850549331</v>
      </c>
      <c r="AD351" s="40">
        <v>2.1373283003368813</v>
      </c>
      <c r="AE351" s="39">
        <v>16.52711054221972</v>
      </c>
      <c r="AF351" s="40">
        <v>1.023269448719605</v>
      </c>
      <c r="AG351" s="39">
        <v>-425.46376441771753</v>
      </c>
      <c r="AH351" s="40">
        <v>151.0729721041663</v>
      </c>
      <c r="AI351" s="41">
        <v>103.82477426736641</v>
      </c>
      <c r="AJ351" s="42">
        <v>8.1801318451657501E-4</v>
      </c>
      <c r="AK351" s="30">
        <v>6.1939917203432797</v>
      </c>
      <c r="AL351" s="43">
        <v>440.67225587581373</v>
      </c>
      <c r="AM351" s="30">
        <v>1.6496832337602656</v>
      </c>
      <c r="AN351" s="29">
        <v>5.1490667968534042E-2</v>
      </c>
      <c r="AO351" s="30">
        <v>4.150735849354426</v>
      </c>
      <c r="AP351" s="43">
        <v>447.43132137900847</v>
      </c>
      <c r="AQ351" s="30">
        <v>1.87242106150842</v>
      </c>
      <c r="AR351" s="31">
        <v>3.9447961263330687E-2</v>
      </c>
      <c r="AS351" s="30">
        <v>18.725587476004151</v>
      </c>
      <c r="AT351" s="123">
        <f t="shared" si="71"/>
        <v>7.3868624938652197E-3</v>
      </c>
      <c r="AU351" s="29">
        <v>1.2156245303132711E-2</v>
      </c>
      <c r="AV351" s="30">
        <v>18.818968806846559</v>
      </c>
      <c r="AW351" s="90">
        <v>2.2349798778457078E-3</v>
      </c>
      <c r="AX351" s="30">
        <v>1.87242106150842</v>
      </c>
      <c r="AY351" s="124">
        <f t="shared" si="74"/>
        <v>4.1848233953258191E-5</v>
      </c>
      <c r="AZ351" s="36">
        <v>9.9496475111176735E-2</v>
      </c>
      <c r="BA351" s="225">
        <v>14.37</v>
      </c>
      <c r="BB351" s="226">
        <v>0.52</v>
      </c>
      <c r="BC351" s="43">
        <v>447.74542453551885</v>
      </c>
      <c r="BD351" s="30">
        <v>1.8363591671839643</v>
      </c>
      <c r="BE351" s="29">
        <v>3.8888319965691961E-2</v>
      </c>
      <c r="BF351" s="30">
        <v>5.7623262788104359</v>
      </c>
      <c r="BG351" s="29">
        <v>1.1975379899039606E-2</v>
      </c>
      <c r="BH351" s="30">
        <v>6.1318391012446014</v>
      </c>
      <c r="BI351" s="90">
        <v>2.233411990836931E-3</v>
      </c>
      <c r="BJ351" s="30">
        <v>1.8363591671839643</v>
      </c>
      <c r="BK351" s="3"/>
      <c r="BL351" s="13">
        <f t="shared" si="75"/>
        <v>2.2546429954595215E-3</v>
      </c>
      <c r="BM351" s="63">
        <f t="shared" si="76"/>
        <v>3.7626632007015104E-5</v>
      </c>
      <c r="BN351" s="31">
        <v>3.9447961263330687E-2</v>
      </c>
      <c r="BO351" s="3">
        <v>7.3868624938652197E-3</v>
      </c>
      <c r="BP351" s="3">
        <v>0.83699999999999997</v>
      </c>
      <c r="BQ351" s="6">
        <v>0</v>
      </c>
      <c r="BR351" s="3">
        <v>0.11209356198340513</v>
      </c>
      <c r="BS351" s="3"/>
      <c r="BT351" s="3"/>
      <c r="BU351" s="3"/>
      <c r="BV351" s="3"/>
      <c r="BW351" s="3"/>
      <c r="BX351" s="3"/>
      <c r="BY351" s="3"/>
      <c r="BZ351" s="3"/>
      <c r="CA351" s="3"/>
      <c r="CB351" s="3"/>
      <c r="CC351" s="3"/>
      <c r="CD351" s="3"/>
      <c r="CE351" s="3"/>
      <c r="CF351" s="3"/>
      <c r="CG351" s="3"/>
      <c r="CH351" s="3"/>
      <c r="CI351" s="3"/>
      <c r="CJ351" s="3"/>
      <c r="CK351" s="3"/>
      <c r="CL351" s="3"/>
      <c r="CM351" s="3"/>
      <c r="CN351" s="3"/>
      <c r="CO351" s="3"/>
      <c r="CP351" s="3"/>
      <c r="CQ351" s="3"/>
      <c r="CR351" s="3"/>
      <c r="CS351" s="3"/>
      <c r="CT351" s="3"/>
      <c r="CU351" s="3"/>
      <c r="CV351" s="3"/>
      <c r="CW351" s="3"/>
      <c r="CX351" s="3"/>
      <c r="CY351" s="3"/>
      <c r="CZ351" s="3"/>
      <c r="DA351" s="3"/>
      <c r="DB351" s="3"/>
      <c r="DC351" s="3"/>
      <c r="DD351" s="3"/>
      <c r="DE351" s="3"/>
      <c r="DF351" s="3"/>
      <c r="DG351" s="3"/>
      <c r="DH351" s="3"/>
      <c r="DI351" s="3"/>
      <c r="DJ351" s="3"/>
      <c r="DK351" s="3"/>
      <c r="DL351" s="3"/>
      <c r="DM351" s="3"/>
      <c r="DN351" s="3"/>
      <c r="DO351" s="3"/>
      <c r="DP351" s="3"/>
      <c r="DQ351" s="3"/>
      <c r="DR351" s="3"/>
      <c r="DS351" s="3"/>
      <c r="DT351" s="3"/>
      <c r="DU351" s="3"/>
      <c r="DV351" s="3"/>
      <c r="DW351" s="3"/>
      <c r="DX351" s="3"/>
      <c r="DY351" s="3"/>
      <c r="DZ351" s="3"/>
      <c r="EA351" s="3"/>
      <c r="EB351" s="3"/>
      <c r="EC351" s="3"/>
      <c r="ED351" s="3"/>
      <c r="EE351" s="3"/>
      <c r="EF351" s="3"/>
      <c r="EG351" s="3"/>
      <c r="EH351" s="3"/>
      <c r="EI351" s="3"/>
      <c r="EJ351" s="3"/>
      <c r="EK351" s="3"/>
      <c r="EL351" s="3"/>
      <c r="EM351" s="3"/>
      <c r="EN351" s="3"/>
      <c r="EO351" s="3"/>
      <c r="EP351" s="3"/>
      <c r="EQ351" s="3"/>
      <c r="ER351" s="3"/>
      <c r="ES351" s="3"/>
      <c r="ET351" s="3"/>
    </row>
    <row r="352" spans="1:150" s="3" customFormat="1" ht="14.1" customHeight="1">
      <c r="A352" s="173" t="s">
        <v>278</v>
      </c>
      <c r="B352" s="67">
        <v>1.8454583392367081E-3</v>
      </c>
      <c r="C352" s="26">
        <v>57.761656590827791</v>
      </c>
      <c r="D352" s="10">
        <v>7.3590376030529592E-2</v>
      </c>
      <c r="E352" s="11">
        <v>5.5238497680802734</v>
      </c>
      <c r="F352" s="12">
        <v>0.21411080289237647</v>
      </c>
      <c r="G352" s="11">
        <v>6.2619502410821388</v>
      </c>
      <c r="H352" s="13">
        <v>4.4880475872635913E-3</v>
      </c>
      <c r="I352" s="11">
        <v>7.9075134427960379</v>
      </c>
      <c r="J352" s="15">
        <v>3.4535293289697147</v>
      </c>
      <c r="K352" s="16">
        <v>208.34667479334701</v>
      </c>
      <c r="L352" s="16">
        <v>77.973004491709943</v>
      </c>
      <c r="M352" s="14">
        <v>1.8482744401890742E-3</v>
      </c>
      <c r="N352" s="17">
        <v>0.34220076398367499</v>
      </c>
      <c r="O352" s="18">
        <v>5.1091270809047726E-2</v>
      </c>
      <c r="P352" s="12">
        <v>0.38659658820966403</v>
      </c>
      <c r="Q352" s="19">
        <v>0.46525736632819398</v>
      </c>
      <c r="R352" s="136">
        <f t="shared" si="73"/>
        <v>0.10573581899751495</v>
      </c>
      <c r="S352" s="20">
        <v>12.314824343512644</v>
      </c>
      <c r="T352" s="21">
        <v>0.96480696894012574</v>
      </c>
      <c r="U352" s="244">
        <v>12.412277851678796</v>
      </c>
      <c r="V352" s="245">
        <v>0.9320734910082964</v>
      </c>
      <c r="W352" s="256">
        <v>12.314153844218803</v>
      </c>
      <c r="X352" s="258">
        <v>0.93336104479609194</v>
      </c>
      <c r="Y352" s="20">
        <v>12.158087324875694</v>
      </c>
      <c r="Z352" s="21">
        <v>1.0344537341597453</v>
      </c>
      <c r="AA352" s="20">
        <v>14.549147327564198</v>
      </c>
      <c r="AB352" s="21">
        <v>873.13278745912874</v>
      </c>
      <c r="AC352" s="20">
        <v>14.787635888854366</v>
      </c>
      <c r="AD352" s="21">
        <v>4.4989829775041326</v>
      </c>
      <c r="AE352" s="20">
        <v>14.776387636087867</v>
      </c>
      <c r="AF352" s="21">
        <v>1.8731095250029417</v>
      </c>
      <c r="AG352" s="20">
        <v>-620.78642867431654</v>
      </c>
      <c r="AH352" s="21">
        <v>360.40727098522132</v>
      </c>
      <c r="AI352" s="23">
        <v>15.371744095136508</v>
      </c>
      <c r="AJ352" s="24">
        <v>7.31329069088682E-4</v>
      </c>
      <c r="AK352" s="11">
        <v>12.681003868906393</v>
      </c>
      <c r="AL352" s="25">
        <v>504.93463931049456</v>
      </c>
      <c r="AM352" s="11">
        <v>7.5658045807777325</v>
      </c>
      <c r="AN352" s="10">
        <v>7.3590376030529592E-2</v>
      </c>
      <c r="AO352" s="11">
        <v>5.5238497680802734</v>
      </c>
      <c r="AP352" s="25">
        <v>522.96797345611708</v>
      </c>
      <c r="AQ352" s="11">
        <v>7.8420023599280482</v>
      </c>
      <c r="AR352" s="12">
        <v>4.6345474267626717E-2</v>
      </c>
      <c r="AS352" s="11">
        <v>36.32313518578966</v>
      </c>
      <c r="AT352" s="123">
        <f t="shared" si="71"/>
        <v>1.6834129270725414E-2</v>
      </c>
      <c r="AU352" s="10">
        <v>1.2218939431013884E-2</v>
      </c>
      <c r="AV352" s="11">
        <v>37.160020865686661</v>
      </c>
      <c r="AW352" s="63">
        <v>1.9121629827374338E-3</v>
      </c>
      <c r="AX352" s="11">
        <v>7.8420023599280482</v>
      </c>
      <c r="AY352" s="124">
        <f t="shared" si="74"/>
        <v>1.4995186623194013E-4</v>
      </c>
      <c r="AZ352" s="17">
        <v>0.21103331422424754</v>
      </c>
      <c r="BA352" s="224">
        <v>12.15</v>
      </c>
      <c r="BB352" s="217">
        <v>2.06</v>
      </c>
      <c r="BC352" s="25">
        <v>529.71630135779606</v>
      </c>
      <c r="BD352" s="11">
        <v>8.5163851438913092</v>
      </c>
      <c r="BE352" s="10">
        <v>3.6150047883331135E-2</v>
      </c>
      <c r="BF352" s="11">
        <v>13.199571110816096</v>
      </c>
      <c r="BG352" s="10">
        <v>9.4095057852241048E-3</v>
      </c>
      <c r="BH352" s="11">
        <v>14.248883023262483</v>
      </c>
      <c r="BI352" s="63">
        <v>1.8878029568596411E-3</v>
      </c>
      <c r="BJ352" s="11">
        <v>8.5163851438913092</v>
      </c>
      <c r="BL352" s="13">
        <f t="shared" si="75"/>
        <v>1.912193196589751E-3</v>
      </c>
      <c r="BM352" s="63">
        <f t="shared" si="76"/>
        <v>1.4480828510543553E-4</v>
      </c>
      <c r="BN352" s="12">
        <v>4.6345474267626717E-2</v>
      </c>
      <c r="BO352" s="3">
        <v>1.6834129270725414E-2</v>
      </c>
      <c r="BP352" s="3">
        <v>0.83599999999999997</v>
      </c>
      <c r="BQ352" s="6">
        <v>0</v>
      </c>
      <c r="BR352" s="3">
        <v>0.10573581899751495</v>
      </c>
    </row>
    <row r="353" spans="1:150" s="3" customFormat="1" ht="14.1" customHeight="1">
      <c r="A353" s="121" t="s">
        <v>279</v>
      </c>
      <c r="B353" s="67">
        <v>5.7128525150517738E-3</v>
      </c>
      <c r="C353" s="26">
        <v>24.550162775917432</v>
      </c>
      <c r="D353" s="10">
        <v>0.11748219212992325</v>
      </c>
      <c r="E353" s="11">
        <v>7.257199424686017</v>
      </c>
      <c r="F353" s="12">
        <v>0.289901185610206</v>
      </c>
      <c r="G353" s="11">
        <v>5.6753996107788574</v>
      </c>
      <c r="H353" s="13">
        <v>4.7847614050996962E-3</v>
      </c>
      <c r="I353" s="11">
        <v>3.3986522645451536</v>
      </c>
      <c r="J353" s="15">
        <v>9.0040007909478792</v>
      </c>
      <c r="K353" s="16">
        <v>482.24650368188799</v>
      </c>
      <c r="L353" s="16">
        <v>188.24351782555141</v>
      </c>
      <c r="M353" s="14">
        <v>4.819580258991981E-3</v>
      </c>
      <c r="N353" s="17">
        <v>0.87802182402626638</v>
      </c>
      <c r="O353" s="18">
        <v>0.10119074211872507</v>
      </c>
      <c r="P353" s="12">
        <v>0.403228540651207</v>
      </c>
      <c r="Q353" s="19">
        <v>0.70415398462273604</v>
      </c>
      <c r="R353" s="136">
        <f t="shared" si="73"/>
        <v>0.1102847290669968</v>
      </c>
      <c r="S353" s="20">
        <v>13.39896190920884</v>
      </c>
      <c r="T353" s="21">
        <v>0.49291048983196439</v>
      </c>
      <c r="U353" s="244">
        <v>13.746741354764721</v>
      </c>
      <c r="V353" s="245">
        <v>0.34433212956394776</v>
      </c>
      <c r="W353" s="256">
        <v>13.649018329343754</v>
      </c>
      <c r="X353" s="258">
        <v>0.34404383716904752</v>
      </c>
      <c r="Y353" s="20">
        <v>13.750136934528243</v>
      </c>
      <c r="Z353" s="21">
        <v>0.38138585366971761</v>
      </c>
      <c r="AA353" s="20">
        <v>-1006.7375642580758</v>
      </c>
      <c r="AB353" s="21">
        <v>2395.675522296935</v>
      </c>
      <c r="AC353" s="20">
        <v>8.0992807041943298</v>
      </c>
      <c r="AD353" s="21">
        <v>6.3379476468339577</v>
      </c>
      <c r="AE353" s="20">
        <v>12.123139378077042</v>
      </c>
      <c r="AF353" s="21">
        <v>2.9468069971147455</v>
      </c>
      <c r="AG353" s="20">
        <v>290.78027764195753</v>
      </c>
      <c r="AH353" s="21">
        <v>398.02794550346312</v>
      </c>
      <c r="AI353" s="23">
        <v>101.43905361485204</v>
      </c>
      <c r="AJ353" s="24">
        <v>5.9997223211238904E-4</v>
      </c>
      <c r="AK353" s="11">
        <v>24.314583290958566</v>
      </c>
      <c r="AL353" s="25">
        <v>429.31813980224285</v>
      </c>
      <c r="AM353" s="11">
        <v>2.2264656007677952</v>
      </c>
      <c r="AN353" s="10">
        <v>0.11748219212992325</v>
      </c>
      <c r="AO353" s="11">
        <v>7.257199424686017</v>
      </c>
      <c r="AP353" s="25">
        <v>480.61313000361019</v>
      </c>
      <c r="AQ353" s="11">
        <v>3.6825459412513122</v>
      </c>
      <c r="AR353" s="12">
        <v>3.1564575912927127E-2</v>
      </c>
      <c r="AS353" s="11">
        <v>80.689037623219505</v>
      </c>
      <c r="AT353" s="123">
        <f t="shared" si="71"/>
        <v>2.546915253399145E-2</v>
      </c>
      <c r="AU353" s="10">
        <v>9.0553575322457405E-3</v>
      </c>
      <c r="AV353" s="11">
        <v>80.773027287398108</v>
      </c>
      <c r="AW353" s="63">
        <v>2.0806755737041317E-3</v>
      </c>
      <c r="AX353" s="11">
        <v>3.6825459412513122</v>
      </c>
      <c r="AY353" s="124">
        <f t="shared" si="74"/>
        <v>7.6621833890048956E-5</v>
      </c>
      <c r="AZ353" s="17">
        <v>4.5591282943357611E-2</v>
      </c>
      <c r="BA353" s="208">
        <v>13.66</v>
      </c>
      <c r="BB353" s="209">
        <v>0.76</v>
      </c>
      <c r="BC353" s="25">
        <v>468.32563111054969</v>
      </c>
      <c r="BD353" s="11">
        <v>2.7766468522436045</v>
      </c>
      <c r="BE353" s="10">
        <v>5.2145779067784032E-2</v>
      </c>
      <c r="BF353" s="11">
        <v>17.423688559731861</v>
      </c>
      <c r="BG353" s="10">
        <v>1.5352266756821758E-2</v>
      </c>
      <c r="BH353" s="11">
        <v>18.151060024791018</v>
      </c>
      <c r="BI353" s="63">
        <v>2.1352664333760263E-3</v>
      </c>
      <c r="BJ353" s="11">
        <v>2.7766468522436045</v>
      </c>
      <c r="BL353" s="13">
        <f t="shared" si="75"/>
        <v>2.1196960656542085E-3</v>
      </c>
      <c r="BM353" s="63">
        <f t="shared" si="76"/>
        <v>5.3374973122632952E-5</v>
      </c>
      <c r="BN353" s="12">
        <v>3.1564575912927127E-2</v>
      </c>
      <c r="BO353" s="3">
        <v>2.546915253399145E-2</v>
      </c>
      <c r="BP353" s="3">
        <v>0.83699999999999997</v>
      </c>
      <c r="BQ353" s="6">
        <v>0</v>
      </c>
      <c r="BR353" s="3">
        <v>0.1102847290669968</v>
      </c>
    </row>
    <row r="354" spans="1:150" s="44" customFormat="1" ht="14.1" customHeight="1">
      <c r="A354" s="121" t="s">
        <v>280</v>
      </c>
      <c r="B354" s="99">
        <v>1.2104254494806376E-3</v>
      </c>
      <c r="C354" s="45">
        <v>50.015127654432256</v>
      </c>
      <c r="D354" s="29">
        <v>5.5983232896753707E-2</v>
      </c>
      <c r="E354" s="30">
        <v>4.2711378402793567</v>
      </c>
      <c r="F354" s="31">
        <v>0.22863691588755483</v>
      </c>
      <c r="G354" s="30">
        <v>4.0972649226231557</v>
      </c>
      <c r="H354" s="32">
        <v>4.4417228494931411E-3</v>
      </c>
      <c r="I354" s="30">
        <v>3.9908610624121219</v>
      </c>
      <c r="J354" s="34">
        <v>1.2224712137086602</v>
      </c>
      <c r="K354" s="35">
        <v>309.37885783637199</v>
      </c>
      <c r="L354" s="35">
        <v>169.63502258755966</v>
      </c>
      <c r="M354" s="33">
        <v>6.5430032781995967E-4</v>
      </c>
      <c r="N354" s="36">
        <v>0.55312266085749762</v>
      </c>
      <c r="O354" s="37">
        <v>0.11499168548090025</v>
      </c>
      <c r="P354" s="31">
        <v>0.56640256402274403</v>
      </c>
      <c r="Q354" s="38">
        <v>1.05732178002241</v>
      </c>
      <c r="R354" s="136">
        <f t="shared" si="73"/>
        <v>0.15491352178399839</v>
      </c>
      <c r="S354" s="39">
        <v>13.262228045067795</v>
      </c>
      <c r="T354" s="40">
        <v>0.3134073090598759</v>
      </c>
      <c r="U354" s="244">
        <v>13.495922414796931</v>
      </c>
      <c r="V354" s="245">
        <v>0.27999223859804423</v>
      </c>
      <c r="W354" s="256">
        <v>13.403070472643019</v>
      </c>
      <c r="X354" s="258">
        <v>0.27936264824920859</v>
      </c>
      <c r="Y354" s="39">
        <v>13.222875957159273</v>
      </c>
      <c r="Z354" s="40">
        <v>0.31604118951496135</v>
      </c>
      <c r="AA354" s="39">
        <v>-491.81564615562144</v>
      </c>
      <c r="AB354" s="40">
        <v>670.01744300014366</v>
      </c>
      <c r="AC354" s="39">
        <v>13.673581804785011</v>
      </c>
      <c r="AD354" s="40">
        <v>1.8702011623141883</v>
      </c>
      <c r="AE354" s="39">
        <v>15.2866131740104</v>
      </c>
      <c r="AF354" s="40">
        <v>0.86247736243341666</v>
      </c>
      <c r="AG354" s="39">
        <v>-667.18584603174827</v>
      </c>
      <c r="AH354" s="40">
        <v>220.27700069674003</v>
      </c>
      <c r="AI354" s="41">
        <v>102.80364121497992</v>
      </c>
      <c r="AJ354" s="42">
        <v>7.5659125766636137E-4</v>
      </c>
      <c r="AK354" s="30">
        <v>5.6441773058201372</v>
      </c>
      <c r="AL354" s="43">
        <v>474.5920959206029</v>
      </c>
      <c r="AM354" s="30">
        <v>2.0631852805061506</v>
      </c>
      <c r="AN354" s="29">
        <v>5.5983232896753707E-2</v>
      </c>
      <c r="AO354" s="30">
        <v>4.2711378402793567</v>
      </c>
      <c r="AP354" s="43">
        <v>485.57341344956637</v>
      </c>
      <c r="AQ354" s="30">
        <v>2.3655889904263754</v>
      </c>
      <c r="AR354" s="31">
        <v>3.7922983882189794E-2</v>
      </c>
      <c r="AS354" s="30">
        <v>25.209474195364429</v>
      </c>
      <c r="AT354" s="123">
        <f t="shared" si="71"/>
        <v>9.5601848358928473E-3</v>
      </c>
      <c r="AU354" s="29">
        <v>1.0768342896968382E-2</v>
      </c>
      <c r="AV354" s="30">
        <v>25.320221177516824</v>
      </c>
      <c r="AW354" s="90">
        <v>2.059420825567634E-3</v>
      </c>
      <c r="AX354" s="30">
        <v>2.3655889904263754</v>
      </c>
      <c r="AY354" s="124">
        <f t="shared" si="74"/>
        <v>4.8717432316175915E-5</v>
      </c>
      <c r="AZ354" s="36">
        <v>9.3426869135207563E-2</v>
      </c>
      <c r="BA354" s="208">
        <v>13.22</v>
      </c>
      <c r="BB354" s="209">
        <v>0.63</v>
      </c>
      <c r="BC354" s="43">
        <v>487.01999665016001</v>
      </c>
      <c r="BD354" s="30">
        <v>2.3925614441033671</v>
      </c>
      <c r="BE354" s="29">
        <v>3.5543883855795079E-2</v>
      </c>
      <c r="BF354" s="30">
        <v>7.9885072206045962</v>
      </c>
      <c r="BG354" s="29">
        <v>1.006281208111748E-2</v>
      </c>
      <c r="BH354" s="30">
        <v>8.508224171023091</v>
      </c>
      <c r="BI354" s="90">
        <v>2.0533037798822207E-3</v>
      </c>
      <c r="BJ354" s="30">
        <v>2.3925614441033671</v>
      </c>
      <c r="BK354" s="3"/>
      <c r="BL354" s="13">
        <f t="shared" si="75"/>
        <v>2.0814605764105654E-3</v>
      </c>
      <c r="BM354" s="63">
        <f t="shared" si="76"/>
        <v>4.3340113727641238E-5</v>
      </c>
      <c r="BN354" s="31">
        <v>3.7922983882189794E-2</v>
      </c>
      <c r="BO354" s="3">
        <v>9.5601848358928473E-3</v>
      </c>
      <c r="BP354" s="3">
        <v>0.83699999999999997</v>
      </c>
      <c r="BQ354" s="6">
        <v>0</v>
      </c>
      <c r="BR354" s="3">
        <v>0.15491352178399839</v>
      </c>
      <c r="BS354" s="3"/>
      <c r="BT354" s="3"/>
      <c r="BU354" s="3"/>
      <c r="BV354" s="3"/>
      <c r="BW354" s="3"/>
      <c r="BX354" s="3"/>
      <c r="BY354" s="3"/>
      <c r="BZ354" s="3"/>
      <c r="CA354" s="3"/>
      <c r="CB354" s="3"/>
      <c r="CC354" s="3"/>
      <c r="CD354" s="3"/>
      <c r="CE354" s="3"/>
      <c r="CF354" s="3"/>
      <c r="CG354" s="3"/>
      <c r="CH354" s="3"/>
      <c r="CI354" s="3"/>
      <c r="CJ354" s="3"/>
      <c r="CK354" s="3"/>
      <c r="CL354" s="3"/>
      <c r="CM354" s="3"/>
      <c r="CN354" s="3"/>
      <c r="CO354" s="3"/>
      <c r="CP354" s="3"/>
      <c r="CQ354" s="3"/>
      <c r="CR354" s="3"/>
      <c r="CS354" s="3"/>
      <c r="CT354" s="3"/>
      <c r="CU354" s="3"/>
      <c r="CV354" s="3"/>
      <c r="CW354" s="3"/>
      <c r="CX354" s="3"/>
      <c r="CY354" s="3"/>
      <c r="CZ354" s="3"/>
      <c r="DA354" s="3"/>
      <c r="DB354" s="3"/>
      <c r="DC354" s="3"/>
      <c r="DD354" s="3"/>
      <c r="DE354" s="3"/>
      <c r="DF354" s="3"/>
      <c r="DG354" s="3"/>
      <c r="DH354" s="3"/>
      <c r="DI354" s="3"/>
      <c r="DJ354" s="3"/>
      <c r="DK354" s="3"/>
      <c r="DL354" s="3"/>
      <c r="DM354" s="3"/>
      <c r="DN354" s="3"/>
      <c r="DO354" s="3"/>
      <c r="DP354" s="3"/>
      <c r="DQ354" s="3"/>
      <c r="DR354" s="3"/>
      <c r="DS354" s="3"/>
      <c r="DT354" s="3"/>
      <c r="DU354" s="3"/>
      <c r="DV354" s="3"/>
      <c r="DW354" s="3"/>
      <c r="DX354" s="3"/>
      <c r="DY354" s="3"/>
      <c r="DZ354" s="3"/>
      <c r="EA354" s="3"/>
      <c r="EB354" s="3"/>
      <c r="EC354" s="3"/>
      <c r="ED354" s="3"/>
      <c r="EE354" s="3"/>
      <c r="EF354" s="3"/>
      <c r="EG354" s="3"/>
      <c r="EH354" s="3"/>
      <c r="EI354" s="3"/>
      <c r="EJ354" s="3"/>
      <c r="EK354" s="3"/>
      <c r="EL354" s="3"/>
      <c r="EM354" s="3"/>
      <c r="EN354" s="3"/>
      <c r="EO354" s="3"/>
      <c r="EP354" s="3"/>
      <c r="EQ354" s="3"/>
      <c r="ER354" s="3"/>
      <c r="ES354" s="3"/>
      <c r="ET354" s="3"/>
    </row>
    <row r="355" spans="1:150" s="3" customFormat="1" ht="14.1" customHeight="1">
      <c r="A355" s="121" t="s">
        <v>281</v>
      </c>
      <c r="B355" s="67">
        <v>5.3920131097117607E-3</v>
      </c>
      <c r="C355" s="26">
        <v>23.601977090582377</v>
      </c>
      <c r="D355" s="10">
        <v>5.9248482308335418E-2</v>
      </c>
      <c r="E355" s="11">
        <v>4.0665610868010234</v>
      </c>
      <c r="F355" s="12">
        <v>0.1690899766388573</v>
      </c>
      <c r="G355" s="11">
        <v>4.6730231584206621</v>
      </c>
      <c r="H355" s="13">
        <v>4.2330486890406662E-3</v>
      </c>
      <c r="I355" s="11">
        <v>3.6821659624861272</v>
      </c>
      <c r="J355" s="15">
        <v>1.6346303785857834</v>
      </c>
      <c r="K355" s="16">
        <v>318.81265777360602</v>
      </c>
      <c r="L355" s="16">
        <v>118.41491774072811</v>
      </c>
      <c r="M355" s="14">
        <v>8.7497019228396401E-4</v>
      </c>
      <c r="N355" s="17">
        <v>0.58652375588104211</v>
      </c>
      <c r="O355" s="18">
        <v>8.1468134567574943E-2</v>
      </c>
      <c r="P355" s="12">
        <v>0.383681786289161</v>
      </c>
      <c r="Q355" s="19">
        <v>0.78989371135531095</v>
      </c>
      <c r="R355" s="136">
        <f t="shared" si="73"/>
        <v>0.10493860821583892</v>
      </c>
      <c r="S355" s="20">
        <v>12.609448418018561</v>
      </c>
      <c r="T355" s="21">
        <v>0.39150640627724981</v>
      </c>
      <c r="U355" s="244">
        <v>13.889780848455244</v>
      </c>
      <c r="V355" s="245">
        <v>0.23018791067395733</v>
      </c>
      <c r="W355" s="256">
        <v>13.791466375920347</v>
      </c>
      <c r="X355" s="258">
        <v>0.22916722456680017</v>
      </c>
      <c r="Y355" s="20">
        <v>13.683153440153886</v>
      </c>
      <c r="Z355" s="21">
        <v>0.25075306400509528</v>
      </c>
      <c r="AA355" s="20" t="e">
        <v>#NUM!</v>
      </c>
      <c r="AB355" s="21" t="e">
        <v>#NUM!</v>
      </c>
      <c r="AC355" s="20">
        <v>-4.4788054180267043</v>
      </c>
      <c r="AD355" s="21">
        <v>-5.640143127688888</v>
      </c>
      <c r="AE355" s="20">
        <v>15.514552828254979</v>
      </c>
      <c r="AF355" s="21">
        <v>1.0751300882692967</v>
      </c>
      <c r="AG355" s="20">
        <v>-347.68664797703332</v>
      </c>
      <c r="AH355" s="21">
        <v>159.75780706963204</v>
      </c>
      <c r="AI355" s="23" t="e">
        <v>#NUM!</v>
      </c>
      <c r="AJ355" s="24">
        <v>7.6787716801485217E-4</v>
      </c>
      <c r="AK355" s="11">
        <v>6.9324767428617342</v>
      </c>
      <c r="AL355" s="25">
        <v>459.28825623499267</v>
      </c>
      <c r="AM355" s="11">
        <v>1.6337360710427467</v>
      </c>
      <c r="AN355" s="10">
        <v>5.9248482308335418E-2</v>
      </c>
      <c r="AO355" s="11">
        <v>4.0665610868010234</v>
      </c>
      <c r="AP355" s="25">
        <v>510.73697276736124</v>
      </c>
      <c r="AQ355" s="11">
        <v>3.107903052883493</v>
      </c>
      <c r="AR355" s="12">
        <v>2.782664785960174E-2</v>
      </c>
      <c r="AS355" s="11">
        <v>31.161600076434503</v>
      </c>
      <c r="AT355" s="123">
        <f t="shared" si="71"/>
        <v>8.6712287206868171E-3</v>
      </c>
      <c r="AU355" s="10">
        <v>7.5121606843793296E-3</v>
      </c>
      <c r="AV355" s="11">
        <v>31.316199972374768</v>
      </c>
      <c r="AW355" s="63">
        <v>1.9579549813706089E-3</v>
      </c>
      <c r="AX355" s="11">
        <v>3.107903052883493</v>
      </c>
      <c r="AY355" s="124">
        <f t="shared" si="74"/>
        <v>6.0851342640101578E-5</v>
      </c>
      <c r="AZ355" s="17">
        <v>9.9242662124558359E-2</v>
      </c>
      <c r="BA355" s="208">
        <v>13.67</v>
      </c>
      <c r="BB355" s="209">
        <v>0.49</v>
      </c>
      <c r="BC355" s="25">
        <v>470.62068359288554</v>
      </c>
      <c r="BD355" s="11">
        <v>1.8345133917591898</v>
      </c>
      <c r="BE355" s="10">
        <v>4.0068750454647813E-2</v>
      </c>
      <c r="BF355" s="11">
        <v>6.1908039073311105</v>
      </c>
      <c r="BG355" s="10">
        <v>1.1739134095232438E-2</v>
      </c>
      <c r="BH355" s="11">
        <v>6.5835130600574514</v>
      </c>
      <c r="BI355" s="63">
        <v>2.1248534857534196E-3</v>
      </c>
      <c r="BJ355" s="11">
        <v>1.8345133917591898</v>
      </c>
      <c r="BL355" s="13">
        <f t="shared" si="75"/>
        <v>2.1418419583536519E-3</v>
      </c>
      <c r="BM355" s="63">
        <f t="shared" si="76"/>
        <v>3.5552694557017261E-5</v>
      </c>
      <c r="BN355" s="12">
        <v>2.782664785960174E-2</v>
      </c>
      <c r="BO355" s="3">
        <v>8.6712287206868171E-3</v>
      </c>
      <c r="BP355" s="3">
        <v>0.83699999999999997</v>
      </c>
      <c r="BQ355" s="6">
        <v>0</v>
      </c>
      <c r="BR355" s="3">
        <v>0.10493860821583892</v>
      </c>
    </row>
    <row r="356" spans="1:150" s="44" customFormat="1" ht="14.1" customHeight="1">
      <c r="A356" s="121" t="s">
        <v>282</v>
      </c>
      <c r="B356" s="99">
        <v>4.4900017731094779E-3</v>
      </c>
      <c r="C356" s="45">
        <v>26.756107215141128</v>
      </c>
      <c r="D356" s="29">
        <v>5.7459633647103756E-2</v>
      </c>
      <c r="E356" s="30">
        <v>4.2288467959553007</v>
      </c>
      <c r="F356" s="31">
        <v>0.18016799783286128</v>
      </c>
      <c r="G356" s="30">
        <v>4.7621516570852043</v>
      </c>
      <c r="H356" s="32">
        <v>4.0612797787541108E-3</v>
      </c>
      <c r="I356" s="30">
        <v>3.6172171968806581</v>
      </c>
      <c r="J356" s="34">
        <v>1.4086907006111165</v>
      </c>
      <c r="K356" s="35">
        <v>327.81662786255401</v>
      </c>
      <c r="L356" s="35">
        <v>125.78409498349356</v>
      </c>
      <c r="M356" s="33">
        <v>7.5403124114743541E-4</v>
      </c>
      <c r="N356" s="36">
        <v>0.59532876162976667</v>
      </c>
      <c r="O356" s="37">
        <v>9.2102138365954808E-2</v>
      </c>
      <c r="P356" s="31">
        <v>0.396364793833544</v>
      </c>
      <c r="Q356" s="38">
        <v>0.63092211475151205</v>
      </c>
      <c r="R356" s="136">
        <f t="shared" si="73"/>
        <v>0.10840746498011461</v>
      </c>
      <c r="S356" s="39">
        <v>12.651356961261264</v>
      </c>
      <c r="T356" s="40">
        <v>0.38326070777940291</v>
      </c>
      <c r="U356" s="244">
        <v>13.712128727333697</v>
      </c>
      <c r="V356" s="245">
        <v>0.24763971923874029</v>
      </c>
      <c r="W356" s="256">
        <v>13.61420397660148</v>
      </c>
      <c r="X356" s="258">
        <v>0.24678572712292082</v>
      </c>
      <c r="Y356" s="39">
        <v>13.425646422795998</v>
      </c>
      <c r="Z356" s="40">
        <v>0.27063777170729703</v>
      </c>
      <c r="AA356" s="39" t="e">
        <v>#NUM!</v>
      </c>
      <c r="AB356" s="40" t="e">
        <v>#NUM!</v>
      </c>
      <c r="AC356" s="39">
        <v>0.74922971833801844</v>
      </c>
      <c r="AD356" s="40">
        <v>5.0707411911643616</v>
      </c>
      <c r="AE356" s="39">
        <v>16.511676769150345</v>
      </c>
      <c r="AF356" s="40">
        <v>1.1039227282461457</v>
      </c>
      <c r="AG356" s="39">
        <v>-692.73158227618114</v>
      </c>
      <c r="AH356" s="40">
        <v>198.26514996331312</v>
      </c>
      <c r="AI356" s="41" t="e">
        <v>#NUM!</v>
      </c>
      <c r="AJ356" s="42">
        <v>8.1724897426238563E-4</v>
      </c>
      <c r="AK356" s="30">
        <v>6.6884406151537314</v>
      </c>
      <c r="AL356" s="43">
        <v>466.3434826729079</v>
      </c>
      <c r="AM356" s="30">
        <v>1.7870100430995308</v>
      </c>
      <c r="AN356" s="29">
        <v>5.7459633647103756E-2</v>
      </c>
      <c r="AO356" s="30">
        <v>4.2288467959553007</v>
      </c>
      <c r="AP356" s="43">
        <v>509.04346406619999</v>
      </c>
      <c r="AQ356" s="30">
        <v>3.032377590300142</v>
      </c>
      <c r="AR356" s="31">
        <v>1.3879032582493645E-2</v>
      </c>
      <c r="AS356" s="30">
        <v>93.677753820214377</v>
      </c>
      <c r="AT356" s="123">
        <f t="shared" si="71"/>
        <v>1.3001565975255737E-2</v>
      </c>
      <c r="AU356" s="29">
        <v>3.7592880521207495E-3</v>
      </c>
      <c r="AV356" s="30">
        <v>93.726820465920227</v>
      </c>
      <c r="AW356" s="90">
        <v>1.9644687941027215E-3</v>
      </c>
      <c r="AX356" s="30">
        <v>3.032377590300142</v>
      </c>
      <c r="AY356" s="124">
        <f t="shared" si="74"/>
        <v>5.9570111480810362E-5</v>
      </c>
      <c r="AZ356" s="36">
        <v>3.2353360278584688E-2</v>
      </c>
      <c r="BA356" s="210">
        <v>13.42</v>
      </c>
      <c r="BB356" s="211">
        <v>0.54</v>
      </c>
      <c r="BC356" s="43">
        <v>479.6568810307852</v>
      </c>
      <c r="BD356" s="30">
        <v>2.0179266110287153</v>
      </c>
      <c r="BE356" s="29">
        <v>3.5216999087467157E-2</v>
      </c>
      <c r="BF356" s="30">
        <v>7.1512105733076865</v>
      </c>
      <c r="BG356" s="29">
        <v>1.0123319452323929E-2</v>
      </c>
      <c r="BH356" s="30">
        <v>7.575252463280302</v>
      </c>
      <c r="BI356" s="90">
        <v>2.084823630281285E-3</v>
      </c>
      <c r="BJ356" s="30">
        <v>2.0179266110287153</v>
      </c>
      <c r="BK356" s="3"/>
      <c r="BL356" s="13">
        <f t="shared" si="75"/>
        <v>2.1142836761007811E-3</v>
      </c>
      <c r="BM356" s="63">
        <f t="shared" si="76"/>
        <v>3.82860576366717E-5</v>
      </c>
      <c r="BN356" s="31">
        <v>1.3879032582493645E-2</v>
      </c>
      <c r="BO356" s="3">
        <v>1.3001565975255737E-2</v>
      </c>
      <c r="BP356" s="3">
        <v>0.83699999999999997</v>
      </c>
      <c r="BQ356" s="6">
        <v>0</v>
      </c>
      <c r="BR356" s="3">
        <v>0.10840746498011461</v>
      </c>
      <c r="BS356" s="3"/>
      <c r="BT356" s="3"/>
      <c r="BU356" s="3"/>
      <c r="BV356" s="3"/>
      <c r="BW356" s="3"/>
      <c r="BX356" s="3"/>
      <c r="BY356" s="3"/>
      <c r="BZ356" s="3"/>
      <c r="CA356" s="3"/>
      <c r="CB356" s="3"/>
      <c r="CC356" s="3"/>
      <c r="CD356" s="3"/>
      <c r="CE356" s="3"/>
      <c r="CF356" s="3"/>
      <c r="CG356" s="3"/>
      <c r="CH356" s="3"/>
      <c r="CI356" s="3"/>
      <c r="CJ356" s="3"/>
      <c r="CK356" s="3"/>
      <c r="CL356" s="3"/>
      <c r="CM356" s="3"/>
      <c r="CN356" s="3"/>
      <c r="CO356" s="3"/>
      <c r="CP356" s="3"/>
      <c r="CQ356" s="3"/>
      <c r="CR356" s="3"/>
      <c r="CS356" s="3"/>
      <c r="CT356" s="3"/>
      <c r="CU356" s="3"/>
      <c r="CV356" s="3"/>
      <c r="CW356" s="3"/>
      <c r="CX356" s="3"/>
      <c r="CY356" s="3"/>
      <c r="CZ356" s="3"/>
      <c r="DA356" s="3"/>
      <c r="DB356" s="3"/>
      <c r="DC356" s="3"/>
      <c r="DD356" s="3"/>
      <c r="DE356" s="3"/>
      <c r="DF356" s="3"/>
      <c r="DG356" s="3"/>
      <c r="DH356" s="3"/>
      <c r="DI356" s="3"/>
      <c r="DJ356" s="3"/>
      <c r="DK356" s="3"/>
      <c r="DL356" s="3"/>
      <c r="DM356" s="3"/>
      <c r="DN356" s="3"/>
      <c r="DO356" s="3"/>
      <c r="DP356" s="3"/>
      <c r="DQ356" s="3"/>
      <c r="DR356" s="3"/>
      <c r="DS356" s="3"/>
      <c r="DT356" s="3"/>
      <c r="DU356" s="3"/>
      <c r="DV356" s="3"/>
      <c r="DW356" s="3"/>
      <c r="DX356" s="3"/>
      <c r="DY356" s="3"/>
      <c r="DZ356" s="3"/>
      <c r="EA356" s="3"/>
      <c r="EB356" s="3"/>
      <c r="EC356" s="3"/>
      <c r="ED356" s="3"/>
      <c r="EE356" s="3"/>
      <c r="EF356" s="3"/>
      <c r="EG356" s="3"/>
      <c r="EH356" s="3"/>
      <c r="EI356" s="3"/>
      <c r="EJ356" s="3"/>
      <c r="EK356" s="3"/>
      <c r="EL356" s="3"/>
      <c r="EM356" s="3"/>
      <c r="EN356" s="3"/>
      <c r="EO356" s="3"/>
      <c r="EP356" s="3"/>
      <c r="EQ356" s="3"/>
      <c r="ER356" s="3"/>
      <c r="ES356" s="3"/>
      <c r="ET356" s="3"/>
    </row>
    <row r="357" spans="1:150" s="3" customFormat="1" ht="14.1" customHeight="1">
      <c r="A357" s="121" t="s">
        <v>283</v>
      </c>
      <c r="B357" s="67">
        <v>2.2582790501309269E-3</v>
      </c>
      <c r="C357" s="26">
        <v>37.817779748623273</v>
      </c>
      <c r="D357" s="10">
        <v>5.8917079447168133E-2</v>
      </c>
      <c r="E357" s="11">
        <v>4.1425701172269598</v>
      </c>
      <c r="F357" s="12">
        <v>0.13911144884441817</v>
      </c>
      <c r="G357" s="11">
        <v>5.3742157724512793</v>
      </c>
      <c r="H357" s="13">
        <v>4.3887541755310931E-3</v>
      </c>
      <c r="I357" s="11">
        <v>4.2519377151813806</v>
      </c>
      <c r="J357" s="15">
        <v>1.5927704618495224</v>
      </c>
      <c r="K357" s="16">
        <v>322.736506187163</v>
      </c>
      <c r="L357" s="16">
        <v>103.6103348969969</v>
      </c>
      <c r="M357" s="14">
        <v>8.525637939473538E-4</v>
      </c>
      <c r="N357" s="17">
        <v>0.59236477946758292</v>
      </c>
      <c r="O357" s="18">
        <v>6.4549284413286376E-2</v>
      </c>
      <c r="P357" s="12">
        <v>0.33163114149388701</v>
      </c>
      <c r="Q357" s="19">
        <v>0.366340764620399</v>
      </c>
      <c r="R357" s="136">
        <f t="shared" si="73"/>
        <v>9.0702534425678508E-2</v>
      </c>
      <c r="S357" s="20">
        <v>13.392682580590924</v>
      </c>
      <c r="T357" s="21">
        <v>0.31967139803319711</v>
      </c>
      <c r="U357" s="244">
        <v>13.859359073020462</v>
      </c>
      <c r="V357" s="245">
        <v>0.24037251986821151</v>
      </c>
      <c r="W357" s="256">
        <v>13.759498535441399</v>
      </c>
      <c r="X357" s="258">
        <v>0.23944685271933699</v>
      </c>
      <c r="Y357" s="20">
        <v>13.743873973679136</v>
      </c>
      <c r="Z357" s="21">
        <v>0.25829567891939531</v>
      </c>
      <c r="AA357" s="20" t="e">
        <v>#NUM!</v>
      </c>
      <c r="AB357" s="21" t="e">
        <v>#NUM!</v>
      </c>
      <c r="AC357" s="20">
        <v>6.8725048113242533</v>
      </c>
      <c r="AD357" s="21">
        <v>4.3783836619490915</v>
      </c>
      <c r="AE357" s="20">
        <v>14.04953672336663</v>
      </c>
      <c r="AF357" s="21">
        <v>1.1798968994922658</v>
      </c>
      <c r="AG357" s="20">
        <v>-33.580085067949618</v>
      </c>
      <c r="AH357" s="21">
        <v>131.44218352176426</v>
      </c>
      <c r="AI357" s="23" t="e">
        <v>#NUM!</v>
      </c>
      <c r="AJ357" s="24">
        <v>6.9534246795455168E-4</v>
      </c>
      <c r="AK357" s="11">
        <v>8.4010387238821238</v>
      </c>
      <c r="AL357" s="25">
        <v>460.55238296778288</v>
      </c>
      <c r="AM357" s="11">
        <v>1.7129894828404553</v>
      </c>
      <c r="AN357" s="10">
        <v>5.8917079447168133E-2</v>
      </c>
      <c r="AO357" s="11">
        <v>4.1425701172269598</v>
      </c>
      <c r="AP357" s="25">
        <v>480.83870581733191</v>
      </c>
      <c r="AQ357" s="11">
        <v>2.3893911927434983</v>
      </c>
      <c r="AR357" s="12">
        <v>2.4662838926441437E-2</v>
      </c>
      <c r="AS357" s="11">
        <v>55.803608114117075</v>
      </c>
      <c r="AT357" s="123">
        <f t="shared" si="71"/>
        <v>1.3762753984327298E-2</v>
      </c>
      <c r="AU357" s="10">
        <v>7.0720434732839121E-3</v>
      </c>
      <c r="AV357" s="11">
        <v>55.854739000606862</v>
      </c>
      <c r="AW357" s="63">
        <v>2.0796994665814084E-3</v>
      </c>
      <c r="AX357" s="11">
        <v>2.3893911927434983</v>
      </c>
      <c r="AY357" s="124">
        <f t="shared" si="74"/>
        <v>4.969215589002969E-5</v>
      </c>
      <c r="AZ357" s="17">
        <v>4.2778665436383791E-2</v>
      </c>
      <c r="BA357" s="208">
        <v>13.73</v>
      </c>
      <c r="BB357" s="209">
        <v>0.52</v>
      </c>
      <c r="BC357" s="25">
        <v>468.53927060929306</v>
      </c>
      <c r="BD357" s="11">
        <v>1.8813554521193645</v>
      </c>
      <c r="BE357" s="10">
        <v>4.5430910844148471E-2</v>
      </c>
      <c r="BF357" s="11">
        <v>5.4182531040944362</v>
      </c>
      <c r="BG357" s="10">
        <v>1.3369240061874442E-2</v>
      </c>
      <c r="BH357" s="11">
        <v>5.7923095785231773</v>
      </c>
      <c r="BI357" s="63">
        <v>2.1342928175467346E-3</v>
      </c>
      <c r="BJ357" s="11">
        <v>1.8813554521193645</v>
      </c>
      <c r="BL357" s="13">
        <f t="shared" si="75"/>
        <v>2.1368719889569565E-3</v>
      </c>
      <c r="BM357" s="63">
        <f t="shared" si="76"/>
        <v>3.7147491843692038E-5</v>
      </c>
      <c r="BN357" s="12">
        <v>2.4662838926441437E-2</v>
      </c>
      <c r="BO357" s="3">
        <v>1.3762753984327298E-2</v>
      </c>
      <c r="BP357" s="3">
        <v>0.83699999999999997</v>
      </c>
      <c r="BQ357" s="6">
        <v>0</v>
      </c>
      <c r="BR357" s="3">
        <v>9.0702534425678508E-2</v>
      </c>
    </row>
    <row r="358" spans="1:150" s="44" customFormat="1" ht="14.1" customHeight="1">
      <c r="A358" s="173" t="s">
        <v>284</v>
      </c>
      <c r="B358" s="99">
        <v>6.4013837176987959E-4</v>
      </c>
      <c r="C358" s="45">
        <v>44.728515349325043</v>
      </c>
      <c r="D358" s="29">
        <v>4.9576639665456772E-2</v>
      </c>
      <c r="E358" s="30">
        <v>2.9682544723361191</v>
      </c>
      <c r="F358" s="31">
        <v>0.25901416508246666</v>
      </c>
      <c r="G358" s="30">
        <v>2.563200715017806</v>
      </c>
      <c r="H358" s="32">
        <v>4.0582913551350163E-3</v>
      </c>
      <c r="I358" s="30">
        <v>5.5473141636883998</v>
      </c>
      <c r="J358" s="34">
        <v>0.41049498925531647</v>
      </c>
      <c r="K358" s="35">
        <v>894.14550620099897</v>
      </c>
      <c r="L358" s="35">
        <v>645.12202251143299</v>
      </c>
      <c r="M358" s="33">
        <v>2.1972605206999041E-4</v>
      </c>
      <c r="N358" s="36">
        <v>1.6564621420150878</v>
      </c>
      <c r="O358" s="37">
        <v>0.42075411196486062</v>
      </c>
      <c r="P358" s="31">
        <v>0.74530492479431498</v>
      </c>
      <c r="Q358" s="38">
        <v>2.2896675074596602</v>
      </c>
      <c r="R358" s="136">
        <f t="shared" si="73"/>
        <v>0.20384408199502635</v>
      </c>
      <c r="S358" s="39">
        <v>13.778295115254284</v>
      </c>
      <c r="T358" s="40">
        <v>0.23460650717403514</v>
      </c>
      <c r="U358" s="244">
        <v>13.97526882341627</v>
      </c>
      <c r="V358" s="245">
        <v>0.22693096702251481</v>
      </c>
      <c r="W358" s="256">
        <v>13.887704505516236</v>
      </c>
      <c r="X358" s="258">
        <v>0.22579494770338518</v>
      </c>
      <c r="Y358" s="39">
        <v>13.78124008414227</v>
      </c>
      <c r="Z358" s="40">
        <v>0.26518010579404888</v>
      </c>
      <c r="AA358" s="39">
        <v>-348.83923085343429</v>
      </c>
      <c r="AB358" s="40">
        <v>294.02542492950403</v>
      </c>
      <c r="AC358" s="39">
        <v>13.755604610566312</v>
      </c>
      <c r="AD358" s="40">
        <v>0.83275979623419971</v>
      </c>
      <c r="AE358" s="39">
        <v>14.707981528516799</v>
      </c>
      <c r="AF358" s="40">
        <v>0.60248242017524856</v>
      </c>
      <c r="AG358" s="39">
        <v>-337.89315307571974</v>
      </c>
      <c r="AH358" s="40">
        <v>204.40462890314384</v>
      </c>
      <c r="AI358" s="41">
        <v>104.06192608304208</v>
      </c>
      <c r="AJ358" s="42">
        <v>7.2794220754346384E-4</v>
      </c>
      <c r="AK358" s="30">
        <v>4.0977863074433349</v>
      </c>
      <c r="AL358" s="43">
        <v>461.77819432019879</v>
      </c>
      <c r="AM358" s="30">
        <v>1.6162837098502307</v>
      </c>
      <c r="AN358" s="29">
        <v>4.9576639665456772E-2</v>
      </c>
      <c r="AO358" s="30">
        <v>2.9682544723361191</v>
      </c>
      <c r="AP358" s="43">
        <v>467.36751062328483</v>
      </c>
      <c r="AQ358" s="30">
        <v>1.7045455448092275</v>
      </c>
      <c r="AR358" s="31">
        <v>4.0050860248626939E-2</v>
      </c>
      <c r="AS358" s="30">
        <v>11.391177679089695</v>
      </c>
      <c r="AT358" s="123">
        <f t="shared" si="71"/>
        <v>4.5622646529249996E-3</v>
      </c>
      <c r="AU358" s="29">
        <v>1.1815568017802987E-2</v>
      </c>
      <c r="AV358" s="30">
        <v>11.518003491530999</v>
      </c>
      <c r="AW358" s="90">
        <v>2.1396438076459199E-3</v>
      </c>
      <c r="AX358" s="30">
        <v>1.7045455448092275</v>
      </c>
      <c r="AY358" s="124">
        <f t="shared" si="74"/>
        <v>3.6471203198015045E-5</v>
      </c>
      <c r="AZ358" s="36">
        <v>0.14798967078474601</v>
      </c>
      <c r="BA358" s="225">
        <v>13.79</v>
      </c>
      <c r="BB358" s="226">
        <v>0.52</v>
      </c>
      <c r="BC358" s="43">
        <v>467.26753020026035</v>
      </c>
      <c r="BD358" s="30">
        <v>1.9262683049905369</v>
      </c>
      <c r="BE358" s="29">
        <v>4.022125523149931E-2</v>
      </c>
      <c r="BF358" s="30">
        <v>7.9366081995849731</v>
      </c>
      <c r="BG358" s="29">
        <v>1.1868375850858629E-2</v>
      </c>
      <c r="BH358" s="30">
        <v>8.5194633394971735</v>
      </c>
      <c r="BI358" s="90">
        <v>2.1401016235205184E-3</v>
      </c>
      <c r="BJ358" s="30">
        <v>1.9262683049905369</v>
      </c>
      <c r="BK358" s="3"/>
      <c r="BL358" s="13">
        <f t="shared" si="75"/>
        <v>2.1568040361252816E-3</v>
      </c>
      <c r="BM358" s="63">
        <f t="shared" si="76"/>
        <v>3.5029514903417436E-5</v>
      </c>
      <c r="BN358" s="31">
        <v>4.0050860248626939E-2</v>
      </c>
      <c r="BO358" s="3">
        <v>4.5622646529249996E-3</v>
      </c>
      <c r="BP358" s="3">
        <v>0.83699999999999997</v>
      </c>
      <c r="BQ358" s="6">
        <v>0</v>
      </c>
      <c r="BR358" s="3">
        <v>0.20384408199502635</v>
      </c>
      <c r="BS358" s="3"/>
      <c r="BT358" s="3"/>
      <c r="BU358" s="3"/>
      <c r="BV358" s="3"/>
      <c r="BW358" s="3"/>
      <c r="BX358" s="3"/>
      <c r="BY358" s="3"/>
      <c r="BZ358" s="3"/>
      <c r="CA358" s="3"/>
      <c r="CB358" s="3"/>
      <c r="CC358" s="3"/>
      <c r="CD358" s="3"/>
      <c r="CE358" s="3"/>
      <c r="CF358" s="3"/>
      <c r="CG358" s="3"/>
      <c r="CH358" s="3"/>
      <c r="CI358" s="3"/>
      <c r="CJ358" s="3"/>
      <c r="CK358" s="3"/>
      <c r="CL358" s="3"/>
      <c r="CM358" s="3"/>
      <c r="CN358" s="3"/>
      <c r="CO358" s="3"/>
      <c r="CP358" s="3"/>
      <c r="CQ358" s="3"/>
      <c r="CR358" s="3"/>
      <c r="CS358" s="3"/>
      <c r="CT358" s="3"/>
      <c r="CU358" s="3"/>
      <c r="CV358" s="3"/>
      <c r="CW358" s="3"/>
      <c r="CX358" s="3"/>
      <c r="CY358" s="3"/>
      <c r="CZ358" s="3"/>
      <c r="DA358" s="3"/>
      <c r="DB358" s="3"/>
      <c r="DC358" s="3"/>
      <c r="DD358" s="3"/>
      <c r="DE358" s="3"/>
      <c r="DF358" s="3"/>
      <c r="DG358" s="3"/>
      <c r="DH358" s="3"/>
      <c r="DI358" s="3"/>
      <c r="DJ358" s="3"/>
      <c r="DK358" s="3"/>
      <c r="DL358" s="3"/>
      <c r="DM358" s="3"/>
      <c r="DN358" s="3"/>
      <c r="DO358" s="3"/>
      <c r="DP358" s="3"/>
      <c r="DQ358" s="3"/>
      <c r="DR358" s="3"/>
      <c r="DS358" s="3"/>
      <c r="DT358" s="3"/>
      <c r="DU358" s="3"/>
      <c r="DV358" s="3"/>
      <c r="DW358" s="3"/>
      <c r="DX358" s="3"/>
      <c r="DY358" s="3"/>
      <c r="DZ358" s="3"/>
      <c r="EA358" s="3"/>
      <c r="EB358" s="3"/>
      <c r="EC358" s="3"/>
      <c r="ED358" s="3"/>
      <c r="EE358" s="3"/>
      <c r="EF358" s="3"/>
      <c r="EG358" s="3"/>
      <c r="EH358" s="3"/>
      <c r="EI358" s="3"/>
      <c r="EJ358" s="3"/>
      <c r="EK358" s="3"/>
      <c r="EL358" s="3"/>
      <c r="EM358" s="3"/>
      <c r="EN358" s="3"/>
      <c r="EO358" s="3"/>
      <c r="EP358" s="3"/>
      <c r="EQ358" s="3"/>
      <c r="ER358" s="3"/>
      <c r="ES358" s="3"/>
      <c r="ET358" s="3"/>
    </row>
    <row r="359" spans="1:150" s="3" customFormat="1" ht="14.1" customHeight="1">
      <c r="A359" s="100" t="s">
        <v>285</v>
      </c>
      <c r="B359" s="67">
        <v>-9.5076105027548066E-4</v>
      </c>
      <c r="C359" s="26">
        <v>57.74874783683822</v>
      </c>
      <c r="D359" s="10">
        <v>5.7622921631150827E-2</v>
      </c>
      <c r="E359" s="11">
        <v>4.3067836830352082</v>
      </c>
      <c r="F359" s="12">
        <v>0.15825809374516103</v>
      </c>
      <c r="G359" s="11">
        <v>5.0012478687447599</v>
      </c>
      <c r="H359" s="13">
        <v>4.4303201339989289E-3</v>
      </c>
      <c r="I359" s="11">
        <v>3.3092570762268436</v>
      </c>
      <c r="J359" s="15">
        <v>1.4307429840948087</v>
      </c>
      <c r="K359" s="16">
        <v>328.91058022836</v>
      </c>
      <c r="L359" s="16">
        <v>115.83946787545013</v>
      </c>
      <c r="M359" s="14">
        <v>7.6577312661567582E-4</v>
      </c>
      <c r="N359" s="17">
        <v>0.57403999343760703</v>
      </c>
      <c r="O359" s="18">
        <v>7.5677523761736892E-2</v>
      </c>
      <c r="P359" s="12">
        <v>0.36381368526442498</v>
      </c>
      <c r="Q359" s="19">
        <v>0.35955096840085099</v>
      </c>
      <c r="R359" s="136">
        <f t="shared" si="73"/>
        <v>9.9504597679158979E-2</v>
      </c>
      <c r="S359" s="20">
        <v>13.50951215012091</v>
      </c>
      <c r="T359" s="21">
        <v>0.19566668774385373</v>
      </c>
      <c r="U359" s="244">
        <v>12.782516370730754</v>
      </c>
      <c r="V359" s="245">
        <v>0.19103605387290101</v>
      </c>
      <c r="W359" s="256">
        <v>13.084240909510354</v>
      </c>
      <c r="X359" s="258">
        <v>0.14249845640384404</v>
      </c>
      <c r="Y359" s="20">
        <v>12.986304081119577</v>
      </c>
      <c r="Z359" s="21">
        <v>0.15644868638757883</v>
      </c>
      <c r="AA359" s="20">
        <v>962.74127570968926</v>
      </c>
      <c r="AB359" s="21">
        <v>232.00985310573577</v>
      </c>
      <c r="AC359" s="20">
        <v>22.31360742438142</v>
      </c>
      <c r="AD359" s="21">
        <v>2.6799954309134062</v>
      </c>
      <c r="AE359" s="20">
        <v>14.732507477040059</v>
      </c>
      <c r="AF359" s="21">
        <v>1.0707533817961896</v>
      </c>
      <c r="AG359" s="20">
        <v>-329.54885322344546</v>
      </c>
      <c r="AH359" s="21">
        <v>157.40841113541151</v>
      </c>
      <c r="AI359" s="23">
        <v>98.697577815268346</v>
      </c>
      <c r="AJ359" s="24">
        <v>7.291565128839661E-4</v>
      </c>
      <c r="AK359" s="11">
        <v>7.2706133834990858</v>
      </c>
      <c r="AL359" s="25">
        <v>485.14363724031597</v>
      </c>
      <c r="AM359" s="11">
        <v>1.0422280707250062</v>
      </c>
      <c r="AN359" s="10">
        <v>5.7622921631150827E-2</v>
      </c>
      <c r="AO359" s="11">
        <v>4.3067836830352082</v>
      </c>
      <c r="AP359" s="25">
        <v>476.67611633632919</v>
      </c>
      <c r="AQ359" s="11">
        <v>1.4498805205108212</v>
      </c>
      <c r="AR359" s="12">
        <v>7.1217396153413465E-2</v>
      </c>
      <c r="AS359" s="11">
        <v>11.359365235606546</v>
      </c>
      <c r="AT359" s="123">
        <f t="shared" si="71"/>
        <v>8.0898441403550424E-3</v>
      </c>
      <c r="AU359" s="10">
        <v>2.0599845985789476E-2</v>
      </c>
      <c r="AV359" s="11">
        <v>11.451520950496631</v>
      </c>
      <c r="AW359" s="63">
        <v>2.0978605089046003E-3</v>
      </c>
      <c r="AX359" s="11">
        <v>1.4498805205108212</v>
      </c>
      <c r="AY359" s="124">
        <f t="shared" si="74"/>
        <v>3.0416470866096979E-5</v>
      </c>
      <c r="AZ359" s="17">
        <v>0.12661030152924294</v>
      </c>
      <c r="BA359" s="208">
        <v>12.98</v>
      </c>
      <c r="BB359" s="209">
        <v>0.31</v>
      </c>
      <c r="BC359" s="25">
        <v>495.90115631969701</v>
      </c>
      <c r="BD359" s="11">
        <v>1.2059345083102597</v>
      </c>
      <c r="BE359" s="10">
        <v>4.0351890274317147E-2</v>
      </c>
      <c r="BF359" s="11">
        <v>6.122138377993025</v>
      </c>
      <c r="BG359" s="10">
        <v>1.1219410481543696E-2</v>
      </c>
      <c r="BH359" s="11">
        <v>6.4881920700944606</v>
      </c>
      <c r="BI359" s="63">
        <v>2.0165308897874823E-3</v>
      </c>
      <c r="BJ359" s="11">
        <v>1.2059345083102597</v>
      </c>
      <c r="BL359" s="13">
        <f t="shared" si="75"/>
        <v>2.031896939411304E-3</v>
      </c>
      <c r="BM359" s="63">
        <f t="shared" si="76"/>
        <v>2.210686997772271E-5</v>
      </c>
      <c r="BN359" s="12">
        <v>7.1217396153413465E-2</v>
      </c>
      <c r="BO359" s="3">
        <v>8.0898441403550424E-3</v>
      </c>
      <c r="BP359" s="3">
        <v>0.83699999999999997</v>
      </c>
      <c r="BQ359" s="6">
        <v>0</v>
      </c>
      <c r="BR359" s="3">
        <v>9.9504597679158979E-2</v>
      </c>
    </row>
    <row r="360" spans="1:150" s="44" customFormat="1" ht="14.1" customHeight="1">
      <c r="A360" s="122" t="s">
        <v>286</v>
      </c>
      <c r="B360" s="98">
        <v>3.696855721036021E-3</v>
      </c>
      <c r="C360" s="74">
        <v>50.046188423575323</v>
      </c>
      <c r="D360" s="75">
        <v>6.3582217831461632E-2</v>
      </c>
      <c r="E360" s="76">
        <v>7.6694695440577787</v>
      </c>
      <c r="F360" s="77">
        <v>0.20254766923913517</v>
      </c>
      <c r="G360" s="76">
        <v>8.0852319973385907</v>
      </c>
      <c r="H360" s="78">
        <v>3.8469596980417846E-3</v>
      </c>
      <c r="I360" s="76">
        <v>5.6269943141660974</v>
      </c>
      <c r="J360" s="80">
        <v>2.1824131712260328</v>
      </c>
      <c r="K360" s="81">
        <v>134.372078306812</v>
      </c>
      <c r="L360" s="81">
        <v>43.231171201447971</v>
      </c>
      <c r="M360" s="79">
        <v>1.1681824203724641E-3</v>
      </c>
      <c r="N360" s="82">
        <v>0.25187000603955884</v>
      </c>
      <c r="O360" s="83">
        <v>4.0936705861737414E-2</v>
      </c>
      <c r="P360" s="77">
        <v>0.33234434127846502</v>
      </c>
      <c r="Q360" s="93">
        <v>0.49032142696004299</v>
      </c>
      <c r="R360" s="137">
        <f t="shared" si="73"/>
        <v>9.0897597614622919E-2</v>
      </c>
      <c r="S360" s="84">
        <v>13.373474447232857</v>
      </c>
      <c r="T360" s="85">
        <v>0.5206858052668627</v>
      </c>
      <c r="U360" s="246">
        <v>14.151242241573073</v>
      </c>
      <c r="V360" s="247">
        <v>0.18999243349134814</v>
      </c>
      <c r="W360" s="259">
        <v>14.051382418202603</v>
      </c>
      <c r="X360" s="260">
        <v>0.18852083072979678</v>
      </c>
      <c r="Y360" s="84">
        <v>13.657206920976938</v>
      </c>
      <c r="Z360" s="85">
        <v>0.21649153804360127</v>
      </c>
      <c r="AA360" s="84" t="e">
        <v>#NUM!</v>
      </c>
      <c r="AB360" s="85" t="e">
        <v>#NUM!</v>
      </c>
      <c r="AC360" s="84">
        <v>8.1178485146796646</v>
      </c>
      <c r="AD360" s="85">
        <v>9.707877670838835</v>
      </c>
      <c r="AE360" s="84">
        <v>21.350649463025544</v>
      </c>
      <c r="AF360" s="85">
        <v>2.4997054780486163</v>
      </c>
      <c r="AG360" s="84" t="e">
        <v>#NUM!</v>
      </c>
      <c r="AH360" s="85" t="e">
        <v>#NUM!</v>
      </c>
      <c r="AI360" s="86" t="e">
        <v>#NUM!</v>
      </c>
      <c r="AJ360" s="87">
        <v>1.0568814882232491E-3</v>
      </c>
      <c r="AK360" s="76">
        <v>11.714050963588999</v>
      </c>
      <c r="AL360" s="88">
        <v>448.27311203261843</v>
      </c>
      <c r="AM360" s="76">
        <v>1.1852247081369318</v>
      </c>
      <c r="AN360" s="75">
        <v>6.3582217831461632E-2</v>
      </c>
      <c r="AO360" s="76">
        <v>7.6694695440577787</v>
      </c>
      <c r="AP360" s="88">
        <v>481.53004533737396</v>
      </c>
      <c r="AQ360" s="76">
        <v>3.8974620327554432</v>
      </c>
      <c r="AR360" s="77">
        <v>6.2344655208424167E-3</v>
      </c>
      <c r="AS360" s="76">
        <v>501.58998595455563</v>
      </c>
      <c r="AT360" s="123">
        <f t="shared" si="71"/>
        <v>3.1271454730335088E-2</v>
      </c>
      <c r="AU360" s="75">
        <v>1.785159855210044E-3</v>
      </c>
      <c r="AV360" s="76">
        <v>501.60512778498196</v>
      </c>
      <c r="AW360" s="89">
        <v>2.0767136125418111E-3</v>
      </c>
      <c r="AX360" s="76">
        <v>3.8974620327554432</v>
      </c>
      <c r="AY360" s="124">
        <f t="shared" si="74"/>
        <v>8.093912457788107E-5</v>
      </c>
      <c r="AZ360" s="82">
        <v>7.7699804425167864E-3</v>
      </c>
      <c r="BA360" s="214">
        <v>13.64</v>
      </c>
      <c r="BB360" s="215">
        <v>0.44</v>
      </c>
      <c r="BC360" s="88">
        <v>471.51573722661072</v>
      </c>
      <c r="BD360" s="76">
        <v>1.586861405614699</v>
      </c>
      <c r="BE360" s="75">
        <v>2.3502986819411844E-2</v>
      </c>
      <c r="BF360" s="76">
        <v>21.376238840641182</v>
      </c>
      <c r="BG360" s="75">
        <v>6.872711909301713E-3</v>
      </c>
      <c r="BH360" s="76">
        <v>22.147355539876219</v>
      </c>
      <c r="BI360" s="89">
        <v>2.1208199876463496E-3</v>
      </c>
      <c r="BJ360" s="76">
        <v>1.586861405614699</v>
      </c>
      <c r="BK360" s="3"/>
      <c r="BL360" s="13">
        <f t="shared" si="75"/>
        <v>2.1822514450042796E-3</v>
      </c>
      <c r="BM360" s="63">
        <f t="shared" si="76"/>
        <v>2.9246775551827753E-5</v>
      </c>
      <c r="BN360" s="77">
        <v>6.2344655208424167E-3</v>
      </c>
      <c r="BO360" s="3">
        <v>3.1271454730335088E-2</v>
      </c>
      <c r="BP360" s="2">
        <v>0.83699999999999997</v>
      </c>
      <c r="BQ360" s="6">
        <v>0</v>
      </c>
      <c r="BR360" s="3">
        <v>9.0897597614622919E-2</v>
      </c>
      <c r="BS360" s="3"/>
      <c r="BT360" s="3"/>
      <c r="BU360" s="3"/>
      <c r="BV360" s="3"/>
      <c r="BW360" s="3"/>
      <c r="BX360" s="3"/>
      <c r="BY360" s="3"/>
      <c r="BZ360" s="3"/>
      <c r="CA360" s="3"/>
      <c r="CB360" s="3"/>
      <c r="CC360" s="3"/>
      <c r="CD360" s="3"/>
      <c r="CE360" s="3"/>
      <c r="CF360" s="3"/>
      <c r="CG360" s="3"/>
      <c r="CH360" s="3"/>
      <c r="CI360" s="3"/>
      <c r="CJ360" s="3"/>
      <c r="CK360" s="3"/>
      <c r="CL360" s="3"/>
      <c r="CM360" s="3"/>
      <c r="CN360" s="3"/>
      <c r="CO360" s="3"/>
      <c r="CP360" s="3"/>
      <c r="CQ360" s="3"/>
      <c r="CR360" s="3"/>
      <c r="CS360" s="3"/>
      <c r="CT360" s="3"/>
      <c r="CU360" s="3"/>
      <c r="CV360" s="3"/>
      <c r="CW360" s="3"/>
      <c r="CX360" s="3"/>
      <c r="CY360" s="3"/>
      <c r="CZ360" s="3"/>
      <c r="DA360" s="3"/>
      <c r="DB360" s="3"/>
      <c r="DC360" s="3"/>
      <c r="DD360" s="3"/>
      <c r="DE360" s="3"/>
      <c r="DF360" s="3"/>
      <c r="DG360" s="3"/>
      <c r="DH360" s="3"/>
      <c r="DI360" s="3"/>
      <c r="DJ360" s="3"/>
      <c r="DK360" s="3"/>
      <c r="DL360" s="3"/>
      <c r="DM360" s="3"/>
      <c r="DN360" s="3"/>
      <c r="DO360" s="3"/>
      <c r="DP360" s="3"/>
      <c r="DQ360" s="3"/>
      <c r="DR360" s="3"/>
      <c r="DS360" s="3"/>
      <c r="DT360" s="3"/>
      <c r="DU360" s="3"/>
      <c r="DV360" s="3"/>
      <c r="DW360" s="3"/>
      <c r="DX360" s="3"/>
      <c r="DY360" s="3"/>
      <c r="DZ360" s="3"/>
      <c r="EA360" s="3"/>
      <c r="EB360" s="3"/>
      <c r="EC360" s="3"/>
      <c r="ED360" s="3"/>
      <c r="EE360" s="3"/>
      <c r="EF360" s="3"/>
      <c r="EG360" s="3"/>
      <c r="EH360" s="3"/>
      <c r="EI360" s="3"/>
      <c r="EJ360" s="3"/>
      <c r="EK360" s="3"/>
      <c r="EL360" s="3"/>
      <c r="EM360" s="3"/>
      <c r="EN360" s="3"/>
      <c r="EO360" s="3"/>
      <c r="EP360" s="3"/>
      <c r="EQ360" s="3"/>
      <c r="ER360" s="3"/>
      <c r="ES360" s="3"/>
      <c r="ET360" s="3"/>
    </row>
    <row r="361" spans="1:150" s="3" customFormat="1" ht="14.1" customHeight="1">
      <c r="A361" s="176" t="s">
        <v>403</v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148" t="s">
        <v>395</v>
      </c>
      <c r="R361" s="242">
        <f>MEDIAN(R341:R360)</f>
        <v>0.10707164198881478</v>
      </c>
      <c r="T361" s="4"/>
      <c r="U361" s="242">
        <f>MEDIAN(U341:U360)</f>
        <v>13.562803768129827</v>
      </c>
      <c r="V361" s="243" t="e">
        <v>#DIV/0!</v>
      </c>
      <c r="W361" s="149">
        <f>MEDIAN(W341:W360)</f>
        <v>13.465519314629541</v>
      </c>
      <c r="X361" s="163"/>
      <c r="Y361" s="150"/>
      <c r="Z361" s="150"/>
      <c r="AA361" s="150"/>
      <c r="AB361" s="150"/>
      <c r="AC361" s="150"/>
      <c r="AD361" s="150"/>
      <c r="AE361" s="150"/>
      <c r="AF361" s="150"/>
      <c r="AG361" s="150"/>
      <c r="AH361" s="150"/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1"/>
      <c r="AU361" s="150"/>
      <c r="AV361" s="150"/>
      <c r="AW361" s="150"/>
      <c r="AX361" s="150"/>
      <c r="AY361" s="150"/>
      <c r="AZ361" s="150"/>
      <c r="BA361" s="165"/>
      <c r="BB361" s="204"/>
      <c r="BC361" s="4"/>
      <c r="BD361" s="4"/>
      <c r="BE361" s="4"/>
      <c r="BF361" s="4"/>
      <c r="BG361" s="4"/>
      <c r="BH361" s="4"/>
      <c r="BI361" s="4"/>
      <c r="BJ361" s="4"/>
      <c r="BL361" s="4"/>
      <c r="BN361" s="4"/>
      <c r="BQ361" s="6"/>
    </row>
    <row r="362" spans="1:150" ht="14.1" customHeight="1">
      <c r="A362" s="182"/>
      <c r="U362" s="192"/>
      <c r="V362" s="192"/>
      <c r="AT362" s="123"/>
      <c r="BP362" s="3"/>
      <c r="BQ362" s="6"/>
    </row>
    <row r="363" spans="1:150" s="3" customFormat="1" ht="14.1" customHeight="1">
      <c r="A363" s="169" t="s">
        <v>370</v>
      </c>
      <c r="P363" s="144" t="s">
        <v>396</v>
      </c>
      <c r="Q363" s="145"/>
      <c r="R363" s="146">
        <v>3.780487804878049</v>
      </c>
      <c r="S363" s="4"/>
      <c r="T363" s="5"/>
      <c r="U363" s="190"/>
      <c r="V363" s="190"/>
      <c r="W363" s="131"/>
      <c r="X363" s="164"/>
      <c r="Y363" s="4"/>
      <c r="Z363" s="5"/>
      <c r="AA363" s="4"/>
      <c r="AB363" s="4"/>
      <c r="AC363" s="4"/>
      <c r="AD363" s="4"/>
      <c r="AE363" s="4"/>
      <c r="AF363" s="4"/>
      <c r="AG363" s="4"/>
      <c r="AH363" s="4"/>
      <c r="AT363" s="123"/>
      <c r="BA363" s="199"/>
      <c r="BB363" s="200"/>
      <c r="BP363" s="6"/>
      <c r="BQ363" s="6"/>
    </row>
    <row r="364" spans="1:150" s="6" customFormat="1" ht="57.95" customHeight="1">
      <c r="A364" s="170" t="s">
        <v>0</v>
      </c>
      <c r="B364" s="7" t="s">
        <v>1</v>
      </c>
      <c r="C364" s="112" t="s">
        <v>2</v>
      </c>
      <c r="D364" s="111" t="s">
        <v>3</v>
      </c>
      <c r="E364" s="112" t="s">
        <v>2</v>
      </c>
      <c r="F364" s="111" t="s">
        <v>4</v>
      </c>
      <c r="G364" s="112" t="s">
        <v>2</v>
      </c>
      <c r="H364" s="111" t="s">
        <v>5</v>
      </c>
      <c r="I364" s="112" t="s">
        <v>2</v>
      </c>
      <c r="J364" s="116" t="s">
        <v>374</v>
      </c>
      <c r="K364" s="112" t="s">
        <v>7</v>
      </c>
      <c r="L364" s="112" t="s">
        <v>8</v>
      </c>
      <c r="M364" s="112" t="s">
        <v>6</v>
      </c>
      <c r="N364" s="112" t="s">
        <v>375</v>
      </c>
      <c r="O364" s="112" t="s">
        <v>376</v>
      </c>
      <c r="P364" s="111" t="s">
        <v>9</v>
      </c>
      <c r="Q364" s="112" t="s">
        <v>2</v>
      </c>
      <c r="R364" s="143" t="s">
        <v>397</v>
      </c>
      <c r="S364" s="133" t="s">
        <v>10</v>
      </c>
      <c r="T364" s="193" t="s">
        <v>399</v>
      </c>
      <c r="U364" s="125" t="s">
        <v>398</v>
      </c>
      <c r="V364" s="234" t="s">
        <v>399</v>
      </c>
      <c r="W364" s="128" t="s">
        <v>11</v>
      </c>
      <c r="X364" s="128" t="s">
        <v>399</v>
      </c>
      <c r="Y364" s="275" t="s">
        <v>12</v>
      </c>
      <c r="Z364" s="276"/>
      <c r="AA364" s="275" t="s">
        <v>13</v>
      </c>
      <c r="AB364" s="276"/>
      <c r="AC364" s="275" t="s">
        <v>14</v>
      </c>
      <c r="AD364" s="276"/>
      <c r="AE364" s="275" t="s">
        <v>15</v>
      </c>
      <c r="AF364" s="276"/>
      <c r="AG364" s="275" t="s">
        <v>16</v>
      </c>
      <c r="AH364" s="276"/>
      <c r="AI364" s="112" t="s">
        <v>17</v>
      </c>
      <c r="AJ364" s="111" t="s">
        <v>377</v>
      </c>
      <c r="AK364" s="112" t="s">
        <v>2</v>
      </c>
      <c r="AL364" s="111" t="s">
        <v>18</v>
      </c>
      <c r="AM364" s="112" t="s">
        <v>2</v>
      </c>
      <c r="AN364" s="111" t="s">
        <v>19</v>
      </c>
      <c r="AO364" s="112" t="s">
        <v>2</v>
      </c>
      <c r="AP364" s="111" t="s">
        <v>378</v>
      </c>
      <c r="AQ364" s="112" t="s">
        <v>2</v>
      </c>
      <c r="AR364" s="111" t="s">
        <v>379</v>
      </c>
      <c r="AS364" s="112" t="s">
        <v>2</v>
      </c>
      <c r="AT364" s="123"/>
      <c r="AU364" s="111" t="s">
        <v>380</v>
      </c>
      <c r="AV364" s="112" t="s">
        <v>2</v>
      </c>
      <c r="AW364" s="111" t="s">
        <v>381</v>
      </c>
      <c r="AX364" s="112" t="s">
        <v>2</v>
      </c>
      <c r="AY364" s="112"/>
      <c r="AZ364" s="112" t="s">
        <v>20</v>
      </c>
      <c r="BA364" s="277" t="s">
        <v>400</v>
      </c>
      <c r="BB364" s="278"/>
      <c r="BC364" s="111" t="s">
        <v>382</v>
      </c>
      <c r="BD364" s="112" t="s">
        <v>2</v>
      </c>
      <c r="BE364" s="111" t="s">
        <v>383</v>
      </c>
      <c r="BF364" s="112" t="s">
        <v>2</v>
      </c>
      <c r="BG364" s="111" t="s">
        <v>384</v>
      </c>
      <c r="BH364" s="112" t="s">
        <v>2</v>
      </c>
      <c r="BI364" s="111" t="s">
        <v>385</v>
      </c>
      <c r="BJ364" s="112" t="s">
        <v>2</v>
      </c>
      <c r="BL364" s="111" t="s">
        <v>393</v>
      </c>
      <c r="BN364" s="111" t="s">
        <v>379</v>
      </c>
      <c r="BP364" s="3"/>
      <c r="BR364" s="6">
        <v>3.780487804878049</v>
      </c>
    </row>
    <row r="365" spans="1:150" s="3" customFormat="1" ht="14.1" customHeight="1">
      <c r="A365" s="173" t="s">
        <v>229</v>
      </c>
      <c r="B365" s="8">
        <v>5.8722759973173421E-3</v>
      </c>
      <c r="C365" s="26">
        <v>50.073349272707354</v>
      </c>
      <c r="D365" s="10">
        <v>0.10543332886775214</v>
      </c>
      <c r="E365" s="11">
        <v>7.2444400237563888</v>
      </c>
      <c r="F365" s="12">
        <v>0.32767445364323666</v>
      </c>
      <c r="G365" s="11">
        <v>14.492436175923276</v>
      </c>
      <c r="H365" s="13">
        <v>4.124295534115874E-3</v>
      </c>
      <c r="I365" s="11">
        <v>2.9223040805182303</v>
      </c>
      <c r="J365" s="15">
        <v>7.4869850048339179</v>
      </c>
      <c r="K365" s="16">
        <v>98.682192363918503</v>
      </c>
      <c r="L365" s="16">
        <v>46.209306791831125</v>
      </c>
      <c r="M365" s="94">
        <v>4.0065917575299705E-3</v>
      </c>
      <c r="N365" s="18">
        <v>0.14544097543126333</v>
      </c>
      <c r="O365" s="18">
        <v>2.7461029423638161E-2</v>
      </c>
      <c r="P365" s="12">
        <v>0.483716593363959</v>
      </c>
      <c r="Q365" s="19">
        <v>0.52320928147990098</v>
      </c>
      <c r="R365" s="135">
        <f t="shared" ref="R365:R384" si="77">P365/R$363</f>
        <v>0.12795084082530528</v>
      </c>
      <c r="S365" s="20">
        <v>10.634866789736691</v>
      </c>
      <c r="T365" s="21">
        <v>0.7957211121879475</v>
      </c>
      <c r="U365" s="244"/>
      <c r="V365" s="245"/>
      <c r="W365" s="256"/>
      <c r="X365" s="257"/>
      <c r="Y365" s="20">
        <v>10.86147807022761</v>
      </c>
      <c r="Z365" s="21">
        <v>0.62821284815171019</v>
      </c>
      <c r="AA365" s="20" t="e">
        <v>#NUM!</v>
      </c>
      <c r="AB365" s="21" t="e">
        <v>#NUM!</v>
      </c>
      <c r="AC365" s="20">
        <v>7.8231687853772502</v>
      </c>
      <c r="AD365" s="21">
        <v>8.8728053199040922</v>
      </c>
      <c r="AE365" s="20">
        <v>13.40194919440219</v>
      </c>
      <c r="AF365" s="21">
        <v>2.9647709063771304</v>
      </c>
      <c r="AG365" s="20">
        <v>-922.53112654636425</v>
      </c>
      <c r="AH365" s="21">
        <v>820.8522228065749</v>
      </c>
      <c r="AI365" s="23" t="e">
        <v>#NUM!</v>
      </c>
      <c r="AJ365" s="24">
        <v>6.6328131022119763E-4</v>
      </c>
      <c r="AK365" s="11">
        <v>22.12927302295455</v>
      </c>
      <c r="AL365" s="25">
        <v>539.19767325919327</v>
      </c>
      <c r="AM365" s="11">
        <v>4.2405447194840473</v>
      </c>
      <c r="AN365" s="10">
        <v>0.10543332886775214</v>
      </c>
      <c r="AO365" s="11">
        <v>7.2444400237563888</v>
      </c>
      <c r="AP365" s="25">
        <v>605.65856988358098</v>
      </c>
      <c r="AQ365" s="11">
        <v>7.4883651330640735</v>
      </c>
      <c r="AR365" s="12">
        <v>1.5336979523095724E-2</v>
      </c>
      <c r="AS365" s="11">
        <v>335.11250900026891</v>
      </c>
      <c r="AT365" s="123">
        <f t="shared" si="71"/>
        <v>5.1396136884703562E-2</v>
      </c>
      <c r="AU365" s="10">
        <v>3.4915096422245234E-3</v>
      </c>
      <c r="AV365" s="11">
        <v>335.19616540291952</v>
      </c>
      <c r="AW365" s="13">
        <v>1.6510952700499537E-3</v>
      </c>
      <c r="AX365" s="11">
        <v>7.4883651330640735</v>
      </c>
      <c r="AY365" s="124">
        <f t="shared" ref="AY365:AY384" si="78">AW365/100*AX365</f>
        <v>1.2364004251609086E-4</v>
      </c>
      <c r="AZ365" s="17">
        <v>2.23402470134548E-2</v>
      </c>
      <c r="BA365" s="222">
        <v>10.86</v>
      </c>
      <c r="BB365" s="223">
        <v>1.26</v>
      </c>
      <c r="BC365" s="25">
        <v>593.01182826687239</v>
      </c>
      <c r="BD365" s="11">
        <v>5.7887354415866072</v>
      </c>
      <c r="BE365" s="10">
        <v>3.2481275020795536E-2</v>
      </c>
      <c r="BF365" s="11">
        <v>28.167716173474027</v>
      </c>
      <c r="BG365" s="10">
        <v>7.5521566120462366E-3</v>
      </c>
      <c r="BH365" s="11">
        <v>30.965526729166278</v>
      </c>
      <c r="BI365" s="63">
        <v>1.6863070049084605E-3</v>
      </c>
      <c r="BJ365" s="11">
        <v>5.7887354415866072</v>
      </c>
      <c r="BL365" s="13">
        <f t="shared" ref="BL365:BL384" si="79">EXP(1000000*$BL$2*W365)-1</f>
        <v>0</v>
      </c>
      <c r="BM365" s="63">
        <f t="shared" ref="BM365:BM384" si="80">EXP(1000000*$BL$2*X365)-1</f>
        <v>0</v>
      </c>
      <c r="BN365" s="12">
        <v>1.5336979523095724E-2</v>
      </c>
      <c r="BO365" s="3">
        <v>5.1396136884703562E-2</v>
      </c>
      <c r="BP365" s="3">
        <v>0.83599999999999997</v>
      </c>
      <c r="BQ365" s="6">
        <v>0</v>
      </c>
      <c r="BR365" s="3">
        <v>0.12795084082530528</v>
      </c>
    </row>
    <row r="366" spans="1:150" s="3" customFormat="1" ht="14.1" customHeight="1">
      <c r="A366" s="172" t="s">
        <v>230</v>
      </c>
      <c r="B366" s="8">
        <v>4.1792385993141608E-3</v>
      </c>
      <c r="C366" s="26">
        <v>33.368141910500796</v>
      </c>
      <c r="D366" s="10">
        <v>5.9403733357187037E-2</v>
      </c>
      <c r="E366" s="11">
        <v>5.118877827672212</v>
      </c>
      <c r="F366" s="12">
        <v>0.21729491610679011</v>
      </c>
      <c r="G366" s="11">
        <v>5.1786789716748833</v>
      </c>
      <c r="H366" s="13">
        <v>4.7267978648551619E-3</v>
      </c>
      <c r="I366" s="11">
        <v>5.0772626347949661</v>
      </c>
      <c r="J366" s="15">
        <v>1.6569341738097896</v>
      </c>
      <c r="K366" s="16">
        <v>242.37270566194499</v>
      </c>
      <c r="L366" s="16">
        <v>126.05557476910838</v>
      </c>
      <c r="M366" s="94">
        <v>8.8683689312475721E-4</v>
      </c>
      <c r="N366" s="18">
        <v>0.41182943974775682</v>
      </c>
      <c r="O366" s="18">
        <v>7.740438592632283E-2</v>
      </c>
      <c r="P366" s="12">
        <v>0.53725277514585301</v>
      </c>
      <c r="Q366" s="19">
        <v>0.37108284465123997</v>
      </c>
      <c r="R366" s="136">
        <f t="shared" si="77"/>
        <v>0.14211202439341916</v>
      </c>
      <c r="S366" s="20">
        <v>11.942747825832051</v>
      </c>
      <c r="T366" s="21">
        <v>0.35218278826491228</v>
      </c>
      <c r="U366" s="244">
        <v>12.833027574142658</v>
      </c>
      <c r="V366" s="245">
        <v>0.12153585056828921</v>
      </c>
      <c r="W366" s="256">
        <v>12.738830000541387</v>
      </c>
      <c r="X366" s="258">
        <v>0.11929325457467374</v>
      </c>
      <c r="Y366" s="20">
        <v>12.638689362818191</v>
      </c>
      <c r="Z366" s="21">
        <v>0.14327930511010903</v>
      </c>
      <c r="AA366" s="20" t="e">
        <v>#NUM!</v>
      </c>
      <c r="AB366" s="21" t="e">
        <v>#NUM!</v>
      </c>
      <c r="AC366" s="20">
        <v>4.2346463141406359</v>
      </c>
      <c r="AD366" s="21">
        <v>4.0787978905737621</v>
      </c>
      <c r="AE366" s="20">
        <v>13.847753682329895</v>
      </c>
      <c r="AF366" s="21">
        <v>0.95309405852932549</v>
      </c>
      <c r="AG366" s="20">
        <v>-349.32300916524281</v>
      </c>
      <c r="AH366" s="21">
        <v>209.5101353301867</v>
      </c>
      <c r="AI366" s="23" t="e">
        <v>#NUM!</v>
      </c>
      <c r="AJ366" s="24">
        <v>6.8535236011202372E-4</v>
      </c>
      <c r="AK366" s="11">
        <v>6.8850198266456468</v>
      </c>
      <c r="AL366" s="25">
        <v>497.16807016865999</v>
      </c>
      <c r="AM366" s="11">
        <v>0.85148224029032071</v>
      </c>
      <c r="AN366" s="10">
        <v>5.9403733357187037E-2</v>
      </c>
      <c r="AO366" s="11">
        <v>5.118877827672212</v>
      </c>
      <c r="AP366" s="25">
        <v>539.27661756763632</v>
      </c>
      <c r="AQ366" s="11">
        <v>2.9516583985143567</v>
      </c>
      <c r="AR366" s="12">
        <v>6.4149871125533985E-3</v>
      </c>
      <c r="AS366" s="11">
        <v>303.35945499911617</v>
      </c>
      <c r="AT366" s="123">
        <f t="shared" si="71"/>
        <v>1.9460469942905529E-2</v>
      </c>
      <c r="AU366" s="10">
        <v>1.6401571925523514E-3</v>
      </c>
      <c r="AV366" s="11">
        <v>303.37381433581623</v>
      </c>
      <c r="AW366" s="13">
        <v>1.8543359148602053E-3</v>
      </c>
      <c r="AX366" s="11">
        <v>2.9516583985143567</v>
      </c>
      <c r="AY366" s="124">
        <f t="shared" si="78"/>
        <v>5.473366176763929E-5</v>
      </c>
      <c r="AZ366" s="17">
        <v>9.7294435413830798E-3</v>
      </c>
      <c r="BA366" s="208">
        <v>12.63</v>
      </c>
      <c r="BB366" s="209">
        <v>0.28000000000000003</v>
      </c>
      <c r="BC366" s="25">
        <v>509.55417270579079</v>
      </c>
      <c r="BD366" s="11">
        <v>1.1347680279270398</v>
      </c>
      <c r="BE366" s="10">
        <v>4.0043354741495923E-2</v>
      </c>
      <c r="BF366" s="11">
        <v>8.1160793928715815</v>
      </c>
      <c r="BG366" s="10">
        <v>1.0835310645067184E-2</v>
      </c>
      <c r="BH366" s="11">
        <v>8.6750458796271097</v>
      </c>
      <c r="BI366" s="63">
        <v>1.9624998745273459E-3</v>
      </c>
      <c r="BJ366" s="11">
        <v>1.1347680279270398</v>
      </c>
      <c r="BL366" s="13">
        <f t="shared" si="79"/>
        <v>1.9782038668967328E-3</v>
      </c>
      <c r="BM366" s="63">
        <f t="shared" si="80"/>
        <v>1.8506837110798813E-5</v>
      </c>
      <c r="BN366" s="12">
        <v>6.4149871125533985E-3</v>
      </c>
      <c r="BO366" s="3">
        <v>1.9460469942905529E-2</v>
      </c>
      <c r="BP366" s="3">
        <v>0.83699999999999997</v>
      </c>
      <c r="BQ366" s="6">
        <v>0</v>
      </c>
      <c r="BR366" s="3">
        <v>0.14211202439341916</v>
      </c>
    </row>
    <row r="367" spans="1:150" s="3" customFormat="1" ht="14.1" customHeight="1">
      <c r="A367" s="100" t="s">
        <v>231</v>
      </c>
      <c r="B367" s="8">
        <v>-8.0285403462242253E-12</v>
      </c>
      <c r="C367" s="9">
        <v>9999</v>
      </c>
      <c r="D367" s="10">
        <v>6.287094429340763E-2</v>
      </c>
      <c r="E367" s="11">
        <v>6.8409679942150277</v>
      </c>
      <c r="F367" s="12">
        <v>0.27531836730317666</v>
      </c>
      <c r="G367" s="11">
        <v>6.31262096456227</v>
      </c>
      <c r="H367" s="13">
        <v>3.9349042941070386E-3</v>
      </c>
      <c r="I367" s="11">
        <v>5.4894771439966892</v>
      </c>
      <c r="J367" s="15">
        <v>2.098749009535092</v>
      </c>
      <c r="K367" s="16">
        <v>154.426390999722</v>
      </c>
      <c r="L367" s="16">
        <v>88.287792273029154</v>
      </c>
      <c r="M367" s="94">
        <v>1.1232173759627749E-3</v>
      </c>
      <c r="N367" s="18">
        <v>0.23758694690428259</v>
      </c>
      <c r="O367" s="18">
        <v>5.6838027756917035E-2</v>
      </c>
      <c r="P367" s="12">
        <v>0.59058098054109998</v>
      </c>
      <c r="Q367" s="19">
        <v>0.40748684892078602</v>
      </c>
      <c r="R367" s="136">
        <f t="shared" si="77"/>
        <v>0.15621819485280708</v>
      </c>
      <c r="S367" s="20">
        <v>11.782593600785491</v>
      </c>
      <c r="T367" s="21">
        <v>0.11309320735643814</v>
      </c>
      <c r="U367" s="244">
        <v>11.396990081327301</v>
      </c>
      <c r="V367" s="245">
        <v>0.13887530936002912</v>
      </c>
      <c r="W367" s="256">
        <v>11.535527652997692</v>
      </c>
      <c r="X367" s="258">
        <v>0.1279649330827706</v>
      </c>
      <c r="Y367" s="20">
        <v>11.236713468588629</v>
      </c>
      <c r="Z367" s="21">
        <v>0.16637240393488389</v>
      </c>
      <c r="AA367" s="20">
        <v>702.91104032482986</v>
      </c>
      <c r="AB367" s="21">
        <v>145.60856368074963</v>
      </c>
      <c r="AC367" s="20">
        <v>17.230760529456902</v>
      </c>
      <c r="AD367" s="21">
        <v>1.102005291247381</v>
      </c>
      <c r="AE367" s="20">
        <v>14.518005563205403</v>
      </c>
      <c r="AF367" s="21">
        <v>1.1762279497569901</v>
      </c>
      <c r="AG367" s="20" t="e">
        <v>#NUM!</v>
      </c>
      <c r="AH367" s="21" t="e">
        <v>#NUM!</v>
      </c>
      <c r="AI367" s="23">
        <v>98.412020727108342</v>
      </c>
      <c r="AJ367" s="24">
        <v>7.1853634888974227E-4</v>
      </c>
      <c r="AK367" s="11">
        <v>8.1047663518628195</v>
      </c>
      <c r="AL367" s="25">
        <v>546.61349607344039</v>
      </c>
      <c r="AM367" s="11">
        <v>0.96071032520882782</v>
      </c>
      <c r="AN367" s="10">
        <v>6.287094429340763E-2</v>
      </c>
      <c r="AO367" s="11">
        <v>6.8409679942150277</v>
      </c>
      <c r="AP367" s="25">
        <v>546.61349599144035</v>
      </c>
      <c r="AQ367" s="11">
        <v>0.96071032520999888</v>
      </c>
      <c r="AR367" s="12">
        <v>6.2870944409455662E-2</v>
      </c>
      <c r="AS367" s="11">
        <v>6.8409679805865302</v>
      </c>
      <c r="AT367" s="123">
        <f t="shared" si="71"/>
        <v>4.3009811761432187E-3</v>
      </c>
      <c r="AU367" s="10">
        <v>1.5858821413570607E-2</v>
      </c>
      <c r="AV367" s="11">
        <v>6.908097222851981</v>
      </c>
      <c r="AW367" s="13">
        <v>1.8294462308988788E-3</v>
      </c>
      <c r="AX367" s="11">
        <v>0.96071032520999888</v>
      </c>
      <c r="AY367" s="124">
        <f t="shared" si="78"/>
        <v>1.7575678834410684E-5</v>
      </c>
      <c r="AZ367" s="17">
        <v>0.1390701801404835</v>
      </c>
      <c r="BA367" s="208">
        <v>11.24</v>
      </c>
      <c r="BB367" s="209">
        <v>0.34</v>
      </c>
      <c r="BC367" s="25">
        <v>573.19228398974383</v>
      </c>
      <c r="BD367" s="11">
        <v>1.4819052563102488</v>
      </c>
      <c r="BE367" s="10">
        <v>2.5256099031815169E-2</v>
      </c>
      <c r="BF367" s="11">
        <v>20.233894490894428</v>
      </c>
      <c r="BG367" s="10">
        <v>6.0752927626098064E-3</v>
      </c>
      <c r="BH367" s="11">
        <v>21.14985452916358</v>
      </c>
      <c r="BI367" s="63">
        <v>1.7446152502951229E-3</v>
      </c>
      <c r="BJ367" s="11">
        <v>1.4819052563102488</v>
      </c>
      <c r="BL367" s="13">
        <f t="shared" si="79"/>
        <v>1.7911766550562369E-3</v>
      </c>
      <c r="BM367" s="63">
        <f t="shared" si="80"/>
        <v>1.9852151522448125E-5</v>
      </c>
      <c r="BN367" s="12">
        <v>6.2870944409455662E-2</v>
      </c>
      <c r="BO367" s="3">
        <v>4.3009811761432187E-3</v>
      </c>
      <c r="BP367" s="3">
        <v>0.83599999999999997</v>
      </c>
      <c r="BQ367" s="6">
        <v>0</v>
      </c>
      <c r="BR367" s="3">
        <v>0.15621819485280708</v>
      </c>
    </row>
    <row r="368" spans="1:150" s="44" customFormat="1" ht="14.1" customHeight="1">
      <c r="A368" s="100" t="s">
        <v>232</v>
      </c>
      <c r="B368" s="27">
        <v>3.2166957557381126E-3</v>
      </c>
      <c r="C368" s="45">
        <v>44.757308394158343</v>
      </c>
      <c r="D368" s="29">
        <v>5.2889083920498597E-2</v>
      </c>
      <c r="E368" s="30">
        <v>6.6130459577074241</v>
      </c>
      <c r="F368" s="31">
        <v>0.30979903373178563</v>
      </c>
      <c r="G368" s="30">
        <v>5.3047050058628722</v>
      </c>
      <c r="H368" s="32">
        <v>4.2304922766122979E-3</v>
      </c>
      <c r="I368" s="30">
        <v>4.2234528032424921</v>
      </c>
      <c r="J368" s="34">
        <v>0.83247956565047632</v>
      </c>
      <c r="K368" s="35">
        <v>164.265361411615</v>
      </c>
      <c r="L368" s="35">
        <v>113.72562041584294</v>
      </c>
      <c r="M368" s="95">
        <v>4.4556603591185698E-4</v>
      </c>
      <c r="N368" s="37">
        <v>0.27936011800019278</v>
      </c>
      <c r="O368" s="37">
        <v>8.3226983568542773E-2</v>
      </c>
      <c r="P368" s="31">
        <v>0.71517552379889004</v>
      </c>
      <c r="Q368" s="38">
        <v>0.36889344972302501</v>
      </c>
      <c r="R368" s="136">
        <f t="shared" si="77"/>
        <v>0.18917546113389994</v>
      </c>
      <c r="S368" s="39">
        <v>12.085056669045308</v>
      </c>
      <c r="T368" s="40">
        <v>0.42801519942844785</v>
      </c>
      <c r="U368" s="244">
        <v>12.839188718236992</v>
      </c>
      <c r="V368" s="245">
        <v>0.27316875011796138</v>
      </c>
      <c r="W368" s="256">
        <v>12.750108949298619</v>
      </c>
      <c r="X368" s="258">
        <v>0.27255635453405136</v>
      </c>
      <c r="Y368" s="39">
        <v>12.285066392974784</v>
      </c>
      <c r="Z368" s="40">
        <v>0.32638138118912685</v>
      </c>
      <c r="AA368" s="39" t="e">
        <v>#NUM!</v>
      </c>
      <c r="AB368" s="40" t="e">
        <v>#NUM!</v>
      </c>
      <c r="AC368" s="39">
        <v>10.470961768763907</v>
      </c>
      <c r="AD368" s="40">
        <v>3.1907199760127041</v>
      </c>
      <c r="AE368" s="39">
        <v>16.502628809840413</v>
      </c>
      <c r="AF368" s="40">
        <v>1.075569163539924</v>
      </c>
      <c r="AG368" s="39" t="e">
        <v>#NUM!</v>
      </c>
      <c r="AH368" s="40" t="e">
        <v>#NUM!</v>
      </c>
      <c r="AI368" s="41" t="e">
        <v>#NUM!</v>
      </c>
      <c r="AJ368" s="42">
        <v>8.1680096073610819E-4</v>
      </c>
      <c r="AK368" s="30">
        <v>6.5202236525697161</v>
      </c>
      <c r="AL368" s="43">
        <v>500.89212784575568</v>
      </c>
      <c r="AM368" s="30">
        <v>2.0920467099145568</v>
      </c>
      <c r="AN368" s="29">
        <v>5.2889083920498597E-2</v>
      </c>
      <c r="AO368" s="30">
        <v>6.6130459577074241</v>
      </c>
      <c r="AP368" s="43">
        <v>532.9204254585859</v>
      </c>
      <c r="AQ368" s="30">
        <v>3.5450104651317349</v>
      </c>
      <c r="AR368" s="31">
        <v>2.7821711846404249E-3</v>
      </c>
      <c r="AS368" s="30">
        <v>867.98919385714862</v>
      </c>
      <c r="AT368" s="123">
        <f t="shared" si="71"/>
        <v>2.4148945237286303E-2</v>
      </c>
      <c r="AU368" s="29">
        <v>7.1981809030517696E-4</v>
      </c>
      <c r="AV368" s="30">
        <v>867.99643302952609</v>
      </c>
      <c r="AW368" s="32">
        <v>1.8764527539725752E-3</v>
      </c>
      <c r="AX368" s="30">
        <v>3.5450104651317349</v>
      </c>
      <c r="AY368" s="124">
        <f t="shared" si="78"/>
        <v>6.652044650158044E-5</v>
      </c>
      <c r="AZ368" s="36">
        <v>4.0841302224696426E-3</v>
      </c>
      <c r="BA368" s="210">
        <v>12.29</v>
      </c>
      <c r="BB368" s="211">
        <v>0.66</v>
      </c>
      <c r="BC368" s="43">
        <v>524.23596209378911</v>
      </c>
      <c r="BD368" s="30">
        <v>2.6592650412392262</v>
      </c>
      <c r="BE368" s="29">
        <v>1.6368645659116318E-2</v>
      </c>
      <c r="BF368" s="30">
        <v>32.299352903890735</v>
      </c>
      <c r="BG368" s="29">
        <v>4.3051393392870346E-3</v>
      </c>
      <c r="BH368" s="30">
        <v>33.287271666239398</v>
      </c>
      <c r="BI368" s="90">
        <v>1.9075379644044599E-3</v>
      </c>
      <c r="BJ368" s="30">
        <v>2.6592650412392262</v>
      </c>
      <c r="BK368" s="3"/>
      <c r="BL368" s="13">
        <f t="shared" si="79"/>
        <v>1.9799570996463789E-3</v>
      </c>
      <c r="BM368" s="63">
        <f t="shared" si="80"/>
        <v>4.2284168052519888E-5</v>
      </c>
      <c r="BN368" s="31">
        <v>2.7821711846404249E-3</v>
      </c>
      <c r="BO368" s="3">
        <v>2.4148945237286303E-2</v>
      </c>
      <c r="BP368" s="3">
        <v>0.83699999999999997</v>
      </c>
      <c r="BQ368" s="6">
        <v>0</v>
      </c>
      <c r="BR368" s="3">
        <v>0.18917546113389994</v>
      </c>
      <c r="BS368" s="3"/>
      <c r="BT368" s="3"/>
      <c r="BU368" s="3"/>
      <c r="BV368" s="3"/>
      <c r="BW368" s="3"/>
      <c r="BX368" s="3"/>
      <c r="BY368" s="3"/>
      <c r="BZ368" s="3"/>
      <c r="CA368" s="3"/>
      <c r="CB368" s="3"/>
      <c r="CC368" s="3"/>
      <c r="CD368" s="3"/>
      <c r="CE368" s="3"/>
      <c r="CF368" s="3"/>
      <c r="CG368" s="3"/>
      <c r="CH368" s="3"/>
      <c r="CI368" s="3"/>
      <c r="CJ368" s="3"/>
      <c r="CK368" s="3"/>
      <c r="CL368" s="3"/>
      <c r="CM368" s="3"/>
      <c r="CN368" s="3"/>
      <c r="CO368" s="3"/>
      <c r="CP368" s="3"/>
      <c r="CQ368" s="3"/>
      <c r="CR368" s="3"/>
      <c r="CS368" s="3"/>
      <c r="CT368" s="3"/>
      <c r="CU368" s="3"/>
      <c r="CV368" s="3"/>
      <c r="CW368" s="3"/>
      <c r="CX368" s="3"/>
      <c r="CY368" s="3"/>
      <c r="CZ368" s="3"/>
      <c r="DA368" s="3"/>
      <c r="DB368" s="3"/>
      <c r="DC368" s="3"/>
      <c r="DD368" s="3"/>
      <c r="DE368" s="3"/>
      <c r="DF368" s="3"/>
      <c r="DG368" s="3"/>
      <c r="DH368" s="3"/>
      <c r="DI368" s="3"/>
      <c r="DJ368" s="3"/>
      <c r="DK368" s="3"/>
      <c r="DL368" s="3"/>
      <c r="DM368" s="3"/>
      <c r="DN368" s="3"/>
      <c r="DO368" s="3"/>
      <c r="DP368" s="3"/>
      <c r="DQ368" s="3"/>
      <c r="DR368" s="3"/>
      <c r="DS368" s="3"/>
      <c r="DT368" s="3"/>
      <c r="DU368" s="3"/>
      <c r="DV368" s="3"/>
      <c r="DW368" s="3"/>
      <c r="DX368" s="3"/>
      <c r="DY368" s="3"/>
      <c r="DZ368" s="3"/>
      <c r="EA368" s="3"/>
      <c r="EB368" s="3"/>
      <c r="EC368" s="3"/>
      <c r="ED368" s="3"/>
      <c r="EE368" s="3"/>
      <c r="EF368" s="3"/>
      <c r="EG368" s="3"/>
      <c r="EH368" s="3"/>
      <c r="EI368" s="3"/>
      <c r="EJ368" s="3"/>
      <c r="EK368" s="3"/>
      <c r="EL368" s="3"/>
      <c r="EM368" s="3"/>
      <c r="EN368" s="3"/>
      <c r="EO368" s="3"/>
      <c r="EP368" s="3"/>
      <c r="EQ368" s="3"/>
      <c r="ER368" s="3"/>
      <c r="ES368" s="3"/>
      <c r="ET368" s="3"/>
    </row>
    <row r="369" spans="1:150" s="3" customFormat="1" ht="14.1" customHeight="1">
      <c r="A369" s="100" t="s">
        <v>233</v>
      </c>
      <c r="B369" s="8">
        <v>5.5631823026405002E-3</v>
      </c>
      <c r="C369" s="26">
        <v>33.379660718548088</v>
      </c>
      <c r="D369" s="10">
        <v>5.8807334370324205E-2</v>
      </c>
      <c r="E369" s="11">
        <v>6.280260753389209</v>
      </c>
      <c r="F369" s="12">
        <v>0.23561404193768601</v>
      </c>
      <c r="G369" s="11">
        <v>5.8634597671471331</v>
      </c>
      <c r="H369" s="13">
        <v>4.0328412445990898E-3</v>
      </c>
      <c r="I369" s="11">
        <v>6.6117993896975573</v>
      </c>
      <c r="J369" s="15">
        <v>1.5810070436184398</v>
      </c>
      <c r="K369" s="16">
        <v>177.99095984809099</v>
      </c>
      <c r="L369" s="16">
        <v>79.274740423289984</v>
      </c>
      <c r="M369" s="94">
        <v>8.4619859782787633E-4</v>
      </c>
      <c r="N369" s="18">
        <v>0.30692232605294101</v>
      </c>
      <c r="O369" s="18">
        <v>6.3904621708202533E-2</v>
      </c>
      <c r="P369" s="12">
        <v>0.46008407914171301</v>
      </c>
      <c r="Q369" s="19">
        <v>0.39452596697166198</v>
      </c>
      <c r="R369" s="136">
        <f t="shared" si="77"/>
        <v>0.12169965964393697</v>
      </c>
      <c r="S369" s="20">
        <v>11.771097054520869</v>
      </c>
      <c r="T369" s="21">
        <v>0.55610448006406599</v>
      </c>
      <c r="U369" s="244">
        <v>13.024094307908255</v>
      </c>
      <c r="V369" s="245">
        <v>0.35617594531535768</v>
      </c>
      <c r="W369" s="256">
        <v>12.927663431093892</v>
      </c>
      <c r="X369" s="258">
        <v>0.35599412828535609</v>
      </c>
      <c r="Y369" s="20">
        <v>12.526855471633791</v>
      </c>
      <c r="Z369" s="21">
        <v>0.39733067144930051</v>
      </c>
      <c r="AA369" s="20">
        <v>-1021.8581350071014</v>
      </c>
      <c r="AB369" s="21">
        <v>1044.2895405023803</v>
      </c>
      <c r="AC369" s="20">
        <v>1.8693140906561887</v>
      </c>
      <c r="AD369" s="21">
        <v>6.4237775817054619</v>
      </c>
      <c r="AE369" s="20">
        <v>18.177189638308985</v>
      </c>
      <c r="AF369" s="21">
        <v>1.4687853711502161</v>
      </c>
      <c r="AG369" s="20" t="e">
        <v>#NUM!</v>
      </c>
      <c r="AH369" s="21" t="e">
        <v>#NUM!</v>
      </c>
      <c r="AI369" s="23">
        <v>101.24677923936574</v>
      </c>
      <c r="AJ369" s="24">
        <v>8.9972096365120713E-4</v>
      </c>
      <c r="AK369" s="11">
        <v>8.0840105143321175</v>
      </c>
      <c r="AL369" s="25">
        <v>490.27702815816838</v>
      </c>
      <c r="AM369" s="11">
        <v>2.7144050755124618</v>
      </c>
      <c r="AN369" s="10">
        <v>5.8807334370324205E-2</v>
      </c>
      <c r="AO369" s="11">
        <v>6.280260753389209</v>
      </c>
      <c r="AP369" s="25">
        <v>547.14784823481659</v>
      </c>
      <c r="AQ369" s="11">
        <v>4.7286361926100797</v>
      </c>
      <c r="AR369" s="12">
        <v>3.1404502308471589E-2</v>
      </c>
      <c r="AS369" s="11">
        <v>35.05450076458979</v>
      </c>
      <c r="AT369" s="123">
        <f t="shared" si="71"/>
        <v>1.100869150183879E-2</v>
      </c>
      <c r="AU369" s="10">
        <v>7.9138623906892473E-3</v>
      </c>
      <c r="AV369" s="11">
        <v>35.371994912595582</v>
      </c>
      <c r="AW369" s="13">
        <v>1.8276595681151894E-3</v>
      </c>
      <c r="AX369" s="11">
        <v>4.7286361926100797</v>
      </c>
      <c r="AY369" s="124">
        <f t="shared" si="78"/>
        <v>8.6423371815595913E-5</v>
      </c>
      <c r="AZ369" s="17">
        <v>0.13368305079469137</v>
      </c>
      <c r="BA369" s="208">
        <v>12.53</v>
      </c>
      <c r="BB369" s="209">
        <v>0.8</v>
      </c>
      <c r="BC369" s="25">
        <v>514.10769426565787</v>
      </c>
      <c r="BD369" s="11">
        <v>3.1749136845601504</v>
      </c>
      <c r="BE369" s="10">
        <v>2.1005731440415124E-2</v>
      </c>
      <c r="BF369" s="11">
        <v>19.0120987227413</v>
      </c>
      <c r="BG369" s="10">
        <v>5.6335866654192313E-3</v>
      </c>
      <c r="BH369" s="11">
        <v>19.727234226666628</v>
      </c>
      <c r="BI369" s="63">
        <v>1.9451177470284353E-3</v>
      </c>
      <c r="BJ369" s="11">
        <v>3.1749136845601504</v>
      </c>
      <c r="BL369" s="13">
        <f t="shared" si="79"/>
        <v>2.0075570913424823E-3</v>
      </c>
      <c r="BM369" s="63">
        <f t="shared" si="80"/>
        <v>5.5228992906330987E-5</v>
      </c>
      <c r="BN369" s="12">
        <v>3.1404502308471589E-2</v>
      </c>
      <c r="BO369" s="3">
        <v>1.100869150183879E-2</v>
      </c>
      <c r="BP369" s="3">
        <v>0.83699999999999997</v>
      </c>
      <c r="BQ369" s="6">
        <v>0</v>
      </c>
      <c r="BR369" s="3">
        <v>0.12169965964393697</v>
      </c>
    </row>
    <row r="370" spans="1:150" s="44" customFormat="1" ht="14.1" customHeight="1">
      <c r="A370" s="100" t="s">
        <v>234</v>
      </c>
      <c r="B370" s="27">
        <v>5.9066720354528429E-3</v>
      </c>
      <c r="C370" s="45">
        <v>44.787349251539091</v>
      </c>
      <c r="D370" s="29">
        <v>7.5887723138085769E-2</v>
      </c>
      <c r="E370" s="30">
        <v>8.4594168320546732</v>
      </c>
      <c r="F370" s="31">
        <v>0.28037729656675869</v>
      </c>
      <c r="G370" s="30">
        <v>7.5856306348316247</v>
      </c>
      <c r="H370" s="32">
        <v>4.1653063510731355E-3</v>
      </c>
      <c r="I370" s="30">
        <v>4.418258433315855</v>
      </c>
      <c r="J370" s="34">
        <v>3.7448997658177778</v>
      </c>
      <c r="K370" s="35">
        <v>96.470978581660503</v>
      </c>
      <c r="L370" s="35">
        <v>44.80701721020818</v>
      </c>
      <c r="M370" s="95">
        <v>2.0042113035408787E-3</v>
      </c>
      <c r="N370" s="37">
        <v>0.15503848014936733</v>
      </c>
      <c r="O370" s="37">
        <v>3.301580208833154E-2</v>
      </c>
      <c r="P370" s="31">
        <v>0.47978832036999902</v>
      </c>
      <c r="Q370" s="38">
        <v>0.47079555537565898</v>
      </c>
      <c r="R370" s="136">
        <f t="shared" si="77"/>
        <v>0.12691174925916102</v>
      </c>
      <c r="S370" s="39">
        <v>11.137295473631452</v>
      </c>
      <c r="T370" s="40">
        <v>0.62896044688591035</v>
      </c>
      <c r="U370" s="244">
        <v>12.145105066454585</v>
      </c>
      <c r="V370" s="245">
        <v>0.16235809076065016</v>
      </c>
      <c r="W370" s="256">
        <v>12.049302747067184</v>
      </c>
      <c r="X370" s="258">
        <v>0.16100408683779827</v>
      </c>
      <c r="Y370" s="39">
        <v>11.684475540557553</v>
      </c>
      <c r="Z370" s="40">
        <v>0.19845028419724919</v>
      </c>
      <c r="AA370" s="39" t="e">
        <v>#NUM!</v>
      </c>
      <c r="AB370" s="40" t="e">
        <v>#NUM!</v>
      </c>
      <c r="AC370" s="39">
        <v>4.2865405163522947</v>
      </c>
      <c r="AD370" s="40">
        <v>8.3669183675521275</v>
      </c>
      <c r="AE370" s="39">
        <v>16.615824394042988</v>
      </c>
      <c r="AF370" s="40">
        <v>1.92599184121591</v>
      </c>
      <c r="AG370" s="39" t="e">
        <v>#NUM!</v>
      </c>
      <c r="AH370" s="40" t="e">
        <v>#NUM!</v>
      </c>
      <c r="AI370" s="41" t="e">
        <v>#NUM!</v>
      </c>
      <c r="AJ370" s="42">
        <v>8.2240590233184641E-4</v>
      </c>
      <c r="AK370" s="30">
        <v>11.596075837302715</v>
      </c>
      <c r="AL370" s="43">
        <v>514.48663337257472</v>
      </c>
      <c r="AM370" s="30">
        <v>1.0369664378349357</v>
      </c>
      <c r="AN370" s="29">
        <v>7.5887723138085769E-2</v>
      </c>
      <c r="AO370" s="30">
        <v>8.4594168320546732</v>
      </c>
      <c r="AP370" s="43">
        <v>578.31339332700895</v>
      </c>
      <c r="AQ370" s="30">
        <v>5.6522153318206279</v>
      </c>
      <c r="AR370" s="31">
        <v>1.8466910987235383E-2</v>
      </c>
      <c r="AS370" s="30">
        <v>161.3413606513293</v>
      </c>
      <c r="AT370" s="123">
        <f t="shared" si="71"/>
        <v>2.9794765457075396E-2</v>
      </c>
      <c r="AU370" s="29">
        <v>4.4028336820486685E-3</v>
      </c>
      <c r="AV370" s="30">
        <v>161.44033633196995</v>
      </c>
      <c r="AW370" s="32">
        <v>1.7291662471225998E-3</v>
      </c>
      <c r="AX370" s="30">
        <v>5.6522153318206279</v>
      </c>
      <c r="AY370" s="124">
        <f t="shared" si="78"/>
        <v>9.7736199732530957E-5</v>
      </c>
      <c r="AZ370" s="36">
        <v>3.501117168263309E-2</v>
      </c>
      <c r="BA370" s="210">
        <v>11.69</v>
      </c>
      <c r="BB370" s="211">
        <v>0.4</v>
      </c>
      <c r="BC370" s="43">
        <v>551.20777024868482</v>
      </c>
      <c r="BD370" s="30">
        <v>1.6999495509593743</v>
      </c>
      <c r="BE370" s="29">
        <v>2.1603134086648289E-2</v>
      </c>
      <c r="BF370" s="30">
        <v>32.558707236259821</v>
      </c>
      <c r="BG370" s="29">
        <v>5.4038427769681329E-3</v>
      </c>
      <c r="BH370" s="30">
        <v>33.607983439209193</v>
      </c>
      <c r="BI370" s="90">
        <v>1.8141979376466999E-3</v>
      </c>
      <c r="BJ370" s="30">
        <v>1.6999495509593743</v>
      </c>
      <c r="BK370" s="3"/>
      <c r="BL370" s="13">
        <f t="shared" si="79"/>
        <v>1.8710275621753869E-3</v>
      </c>
      <c r="BM370" s="63">
        <f t="shared" si="80"/>
        <v>2.4977825112237895E-5</v>
      </c>
      <c r="BN370" s="31">
        <v>1.8466910987235383E-2</v>
      </c>
      <c r="BO370" s="3">
        <v>2.9794765457075396E-2</v>
      </c>
      <c r="BP370" s="3">
        <v>0.83599999999999997</v>
      </c>
      <c r="BQ370" s="6">
        <v>0</v>
      </c>
      <c r="BR370" s="3">
        <v>0.12691174925916102</v>
      </c>
      <c r="BS370" s="3"/>
      <c r="BT370" s="3"/>
      <c r="BU370" s="3"/>
      <c r="BV370" s="3"/>
      <c r="BW370" s="3"/>
      <c r="BX370" s="3"/>
      <c r="BY370" s="3"/>
      <c r="BZ370" s="3"/>
      <c r="CA370" s="3"/>
      <c r="CB370" s="3"/>
      <c r="CC370" s="3"/>
      <c r="CD370" s="3"/>
      <c r="CE370" s="3"/>
      <c r="CF370" s="3"/>
      <c r="CG370" s="3"/>
      <c r="CH370" s="3"/>
      <c r="CI370" s="3"/>
      <c r="CJ370" s="3"/>
      <c r="CK370" s="3"/>
      <c r="CL370" s="3"/>
      <c r="CM370" s="3"/>
      <c r="CN370" s="3"/>
      <c r="CO370" s="3"/>
      <c r="CP370" s="3"/>
      <c r="CQ370" s="3"/>
      <c r="CR370" s="3"/>
      <c r="CS370" s="3"/>
      <c r="CT370" s="3"/>
      <c r="CU370" s="3"/>
      <c r="CV370" s="3"/>
      <c r="CW370" s="3"/>
      <c r="CX370" s="3"/>
      <c r="CY370" s="3"/>
      <c r="CZ370" s="3"/>
      <c r="DA370" s="3"/>
      <c r="DB370" s="3"/>
      <c r="DC370" s="3"/>
      <c r="DD370" s="3"/>
      <c r="DE370" s="3"/>
      <c r="DF370" s="3"/>
      <c r="DG370" s="3"/>
      <c r="DH370" s="3"/>
      <c r="DI370" s="3"/>
      <c r="DJ370" s="3"/>
      <c r="DK370" s="3"/>
      <c r="DL370" s="3"/>
      <c r="DM370" s="3"/>
      <c r="DN370" s="3"/>
      <c r="DO370" s="3"/>
      <c r="DP370" s="3"/>
      <c r="DQ370" s="3"/>
      <c r="DR370" s="3"/>
      <c r="DS370" s="3"/>
      <c r="DT370" s="3"/>
      <c r="DU370" s="3"/>
      <c r="DV370" s="3"/>
      <c r="DW370" s="3"/>
      <c r="DX370" s="3"/>
      <c r="DY370" s="3"/>
      <c r="DZ370" s="3"/>
      <c r="EA370" s="3"/>
      <c r="EB370" s="3"/>
      <c r="EC370" s="3"/>
      <c r="ED370" s="3"/>
      <c r="EE370" s="3"/>
      <c r="EF370" s="3"/>
      <c r="EG370" s="3"/>
      <c r="EH370" s="3"/>
      <c r="EI370" s="3"/>
      <c r="EJ370" s="3"/>
      <c r="EK370" s="3"/>
      <c r="EL370" s="3"/>
      <c r="EM370" s="3"/>
      <c r="EN370" s="3"/>
      <c r="EO370" s="3"/>
      <c r="EP370" s="3"/>
      <c r="EQ370" s="3"/>
      <c r="ER370" s="3"/>
      <c r="ES370" s="3"/>
      <c r="ET370" s="3"/>
    </row>
    <row r="371" spans="1:150" s="44" customFormat="1" ht="14.1" customHeight="1">
      <c r="A371" s="103" t="s">
        <v>235</v>
      </c>
      <c r="B371" s="27">
        <v>6.185186572342149E-3</v>
      </c>
      <c r="C371" s="45">
        <v>22.977020279218227</v>
      </c>
      <c r="D371" s="29">
        <v>6.7292034660358324E-2</v>
      </c>
      <c r="E371" s="30">
        <v>3.9712105513190439</v>
      </c>
      <c r="F371" s="31">
        <v>0.25911447496167134</v>
      </c>
      <c r="G371" s="30">
        <v>4.0704823033318025</v>
      </c>
      <c r="H371" s="32">
        <v>4.0290466687791749E-3</v>
      </c>
      <c r="I371" s="30">
        <v>5.2485175066633012</v>
      </c>
      <c r="J371" s="34">
        <v>2.6551860644843877</v>
      </c>
      <c r="K371" s="35">
        <v>343.51217376172298</v>
      </c>
      <c r="L371" s="35">
        <v>232.89684040409077</v>
      </c>
      <c r="M371" s="95">
        <v>1.4211288518971661E-3</v>
      </c>
      <c r="N371" s="37">
        <v>0.58388966167930911</v>
      </c>
      <c r="O371" s="37">
        <v>0.12370526572503164</v>
      </c>
      <c r="P371" s="31">
        <v>0.70036072813042605</v>
      </c>
      <c r="Q371" s="38">
        <v>1.1651561024447501</v>
      </c>
      <c r="R371" s="136">
        <f t="shared" si="77"/>
        <v>0.18525670873127398</v>
      </c>
      <c r="S371" s="39">
        <v>11.579192207740091</v>
      </c>
      <c r="T371" s="40">
        <v>0.35892244418057601</v>
      </c>
      <c r="U371" s="244">
        <v>12.832877581855694</v>
      </c>
      <c r="V371" s="245">
        <v>0.11158334630148836</v>
      </c>
      <c r="W371" s="256">
        <v>12.743372084607881</v>
      </c>
      <c r="X371" s="258">
        <v>0.10902733826314751</v>
      </c>
      <c r="Y371" s="39">
        <v>12.83588514078814</v>
      </c>
      <c r="Z371" s="40">
        <v>0.13938223451986181</v>
      </c>
      <c r="AA371" s="39">
        <v>-857.86038766809509</v>
      </c>
      <c r="AB371" s="40">
        <v>809.13712505083754</v>
      </c>
      <c r="AC371" s="39">
        <v>1.1939142757653036</v>
      </c>
      <c r="AD371" s="40">
        <v>3.2185797938150182</v>
      </c>
      <c r="AE371" s="39">
        <v>11.978997821332065</v>
      </c>
      <c r="AF371" s="40">
        <v>0.67052860091229638</v>
      </c>
      <c r="AG371" s="39">
        <v>284.89139717752676</v>
      </c>
      <c r="AH371" s="40">
        <v>155.3325704787535</v>
      </c>
      <c r="AI371" s="41">
        <v>101.44287377397048</v>
      </c>
      <c r="AJ371" s="42">
        <v>5.928365753919973E-4</v>
      </c>
      <c r="AK371" s="30">
        <v>5.5991939274957545</v>
      </c>
      <c r="AL371" s="43">
        <v>491.94588269722686</v>
      </c>
      <c r="AM371" s="30">
        <v>0.78248849935808285</v>
      </c>
      <c r="AN371" s="29">
        <v>6.7292034660358324E-2</v>
      </c>
      <c r="AO371" s="30">
        <v>3.9712105513190439</v>
      </c>
      <c r="AP371" s="43">
        <v>556.22414791034873</v>
      </c>
      <c r="AQ371" s="30">
        <v>3.1025039265925822</v>
      </c>
      <c r="AR371" s="31">
        <v>3.3215414148211241E-2</v>
      </c>
      <c r="AS371" s="30">
        <v>28.162399157381262</v>
      </c>
      <c r="AT371" s="123">
        <f t="shared" si="71"/>
        <v>9.354257514196539E-3</v>
      </c>
      <c r="AU371" s="29">
        <v>8.2336254547034169E-3</v>
      </c>
      <c r="AV371" s="30">
        <v>28.332777077339088</v>
      </c>
      <c r="AW371" s="32">
        <v>1.7978363646325875E-3</v>
      </c>
      <c r="AX371" s="30">
        <v>3.1025039265925822</v>
      </c>
      <c r="AY371" s="124">
        <f t="shared" si="78"/>
        <v>5.577794380643536E-5</v>
      </c>
      <c r="AZ371" s="36">
        <v>0.1095022883963607</v>
      </c>
      <c r="BA371" s="210">
        <v>12.74</v>
      </c>
      <c r="BB371" s="211">
        <v>0.28000000000000003</v>
      </c>
      <c r="BC371" s="43">
        <v>501.71829202037543</v>
      </c>
      <c r="BD371" s="30">
        <v>1.0869608575609768</v>
      </c>
      <c r="BE371" s="29">
        <v>5.2011598473629489E-2</v>
      </c>
      <c r="BF371" s="30">
        <v>6.7925086800893926</v>
      </c>
      <c r="BG371" s="29">
        <v>1.4293597246904434E-2</v>
      </c>
      <c r="BH371" s="30">
        <v>7.3769076450488233</v>
      </c>
      <c r="BI371" s="90">
        <v>1.9931503712433685E-3</v>
      </c>
      <c r="BJ371" s="30">
        <v>1.0869608575609768</v>
      </c>
      <c r="BK371" s="3"/>
      <c r="BL371" s="13">
        <f t="shared" si="79"/>
        <v>1.978909901346082E-3</v>
      </c>
      <c r="BM371" s="63">
        <f t="shared" si="80"/>
        <v>1.6914196785844382E-5</v>
      </c>
      <c r="BN371" s="31">
        <v>3.3215414148211241E-2</v>
      </c>
      <c r="BO371" s="3">
        <v>9.354257514196539E-3</v>
      </c>
      <c r="BP371" s="3">
        <v>0.83699999999999997</v>
      </c>
      <c r="BQ371" s="6">
        <v>0</v>
      </c>
      <c r="BR371" s="3">
        <v>0.18525670873127398</v>
      </c>
      <c r="BS371" s="3"/>
      <c r="BT371" s="3"/>
      <c r="BU371" s="3"/>
      <c r="BV371" s="3"/>
      <c r="BW371" s="3"/>
      <c r="BX371" s="3"/>
      <c r="BY371" s="3"/>
      <c r="BZ371" s="3"/>
      <c r="CA371" s="3"/>
      <c r="CB371" s="3"/>
      <c r="CC371" s="3"/>
      <c r="CD371" s="3"/>
      <c r="CE371" s="3"/>
      <c r="CF371" s="3"/>
      <c r="CG371" s="3"/>
      <c r="CH371" s="3"/>
      <c r="CI371" s="3"/>
      <c r="CJ371" s="3"/>
      <c r="CK371" s="3"/>
      <c r="CL371" s="3"/>
      <c r="CM371" s="3"/>
      <c r="CN371" s="3"/>
      <c r="CO371" s="3"/>
      <c r="CP371" s="3"/>
      <c r="CQ371" s="3"/>
      <c r="CR371" s="3"/>
      <c r="CS371" s="3"/>
      <c r="CT371" s="3"/>
      <c r="CU371" s="3"/>
      <c r="CV371" s="3"/>
      <c r="CW371" s="3"/>
      <c r="CX371" s="3"/>
      <c r="CY371" s="3"/>
      <c r="CZ371" s="3"/>
      <c r="DA371" s="3"/>
      <c r="DB371" s="3"/>
      <c r="DC371" s="3"/>
      <c r="DD371" s="3"/>
      <c r="DE371" s="3"/>
      <c r="DF371" s="3"/>
      <c r="DG371" s="3"/>
      <c r="DH371" s="3"/>
      <c r="DI371" s="3"/>
      <c r="DJ371" s="3"/>
      <c r="DK371" s="3"/>
      <c r="DL371" s="3"/>
      <c r="DM371" s="3"/>
      <c r="DN371" s="3"/>
      <c r="DO371" s="3"/>
      <c r="DP371" s="3"/>
      <c r="DQ371" s="3"/>
      <c r="DR371" s="3"/>
      <c r="DS371" s="3"/>
      <c r="DT371" s="3"/>
      <c r="DU371" s="3"/>
      <c r="DV371" s="3"/>
      <c r="DW371" s="3"/>
      <c r="DX371" s="3"/>
      <c r="DY371" s="3"/>
      <c r="DZ371" s="3"/>
      <c r="EA371" s="3"/>
      <c r="EB371" s="3"/>
      <c r="EC371" s="3"/>
      <c r="ED371" s="3"/>
      <c r="EE371" s="3"/>
      <c r="EF371" s="3"/>
      <c r="EG371" s="3"/>
      <c r="EH371" s="3"/>
      <c r="EI371" s="3"/>
      <c r="EJ371" s="3"/>
      <c r="EK371" s="3"/>
      <c r="EL371" s="3"/>
      <c r="EM371" s="3"/>
      <c r="EN371" s="3"/>
      <c r="EO371" s="3"/>
      <c r="EP371" s="3"/>
      <c r="EQ371" s="3"/>
      <c r="ER371" s="3"/>
      <c r="ES371" s="3"/>
      <c r="ET371" s="3"/>
    </row>
    <row r="372" spans="1:150" s="3" customFormat="1" ht="14.1" customHeight="1">
      <c r="A372" s="100" t="s">
        <v>236</v>
      </c>
      <c r="B372" s="8">
        <v>5.9691553656519786E-3</v>
      </c>
      <c r="C372" s="26">
        <v>35.408059819245175</v>
      </c>
      <c r="D372" s="10">
        <v>7.6458494046537845E-2</v>
      </c>
      <c r="E372" s="11">
        <v>5.9083182287825764</v>
      </c>
      <c r="F372" s="12">
        <v>0.25251695770408633</v>
      </c>
      <c r="G372" s="11">
        <v>6.1612839833406641</v>
      </c>
      <c r="H372" s="13">
        <v>4.5763933615907623E-3</v>
      </c>
      <c r="I372" s="11">
        <v>5.0972157496304948</v>
      </c>
      <c r="J372" s="15">
        <v>3.816342185276222</v>
      </c>
      <c r="K372" s="16">
        <v>130.985764497665</v>
      </c>
      <c r="L372" s="16">
        <v>56.014809144889277</v>
      </c>
      <c r="M372" s="94">
        <v>2.0424461599014882E-3</v>
      </c>
      <c r="N372" s="18">
        <v>0.21642531429782133</v>
      </c>
      <c r="O372" s="18">
        <v>3.9457365398808029E-2</v>
      </c>
      <c r="P372" s="12">
        <v>0.44175256806400598</v>
      </c>
      <c r="Q372" s="19">
        <v>0.425958354565866</v>
      </c>
      <c r="R372" s="136">
        <f t="shared" si="77"/>
        <v>0.11685067929434996</v>
      </c>
      <c r="S372" s="20">
        <v>11.443600829500921</v>
      </c>
      <c r="T372" s="21">
        <v>0.74891522086494966</v>
      </c>
      <c r="U372" s="244">
        <v>12.484648083054028</v>
      </c>
      <c r="V372" s="245">
        <v>0.59953925427070198</v>
      </c>
      <c r="W372" s="256">
        <v>12.387727756040666</v>
      </c>
      <c r="X372" s="258">
        <v>0.60012972657525721</v>
      </c>
      <c r="Y372" s="20">
        <v>12.132133964403357</v>
      </c>
      <c r="Z372" s="21">
        <v>0.67732654682085092</v>
      </c>
      <c r="AA372" s="20" t="e">
        <v>#NUM!</v>
      </c>
      <c r="AB372" s="21" t="e">
        <v>#NUM!</v>
      </c>
      <c r="AC372" s="20">
        <v>2.0205170265038608</v>
      </c>
      <c r="AD372" s="21">
        <v>7.4666730872513822</v>
      </c>
      <c r="AE372" s="20">
        <v>15.884705007096757</v>
      </c>
      <c r="AF372" s="21">
        <v>1.69920023515852</v>
      </c>
      <c r="AG372" s="20" t="e">
        <v>#NUM!</v>
      </c>
      <c r="AH372" s="21" t="e">
        <v>#NUM!</v>
      </c>
      <c r="AI372" s="23" t="e">
        <v>#NUM!</v>
      </c>
      <c r="AJ372" s="24">
        <v>7.8620467722978482E-4</v>
      </c>
      <c r="AK372" s="11">
        <v>10.701287930767919</v>
      </c>
      <c r="AL372" s="25">
        <v>500.04661899457057</v>
      </c>
      <c r="AM372" s="11">
        <v>4.8111651006279512</v>
      </c>
      <c r="AN372" s="10">
        <v>7.6458494046537845E-2</v>
      </c>
      <c r="AO372" s="11">
        <v>5.9083182287825764</v>
      </c>
      <c r="AP372" s="25">
        <v>562.82058161028317</v>
      </c>
      <c r="AQ372" s="11">
        <v>6.5502123114680399</v>
      </c>
      <c r="AR372" s="12">
        <v>1.8947912492884113E-2</v>
      </c>
      <c r="AS372" s="11">
        <v>123.90242806497383</v>
      </c>
      <c r="AT372" s="123">
        <f t="shared" si="71"/>
        <v>2.3476923646309929E-2</v>
      </c>
      <c r="AU372" s="10">
        <v>4.6418668042382911E-3</v>
      </c>
      <c r="AV372" s="11">
        <v>124.07544866621004</v>
      </c>
      <c r="AW372" s="13">
        <v>1.776765158692145E-3</v>
      </c>
      <c r="AX372" s="11">
        <v>6.5502123114680399</v>
      </c>
      <c r="AY372" s="124">
        <f t="shared" si="78"/>
        <v>1.1638189017052754E-4</v>
      </c>
      <c r="AZ372" s="17">
        <v>5.2792171069149518E-2</v>
      </c>
      <c r="BA372" s="208">
        <v>12.13</v>
      </c>
      <c r="BB372" s="209">
        <v>1.36</v>
      </c>
      <c r="BC372" s="25">
        <v>530.85055248693118</v>
      </c>
      <c r="BD372" s="11">
        <v>5.5881686774081487</v>
      </c>
      <c r="BE372" s="10">
        <v>2.9641430421342142E-2</v>
      </c>
      <c r="BF372" s="11">
        <v>16.717615596617424</v>
      </c>
      <c r="BG372" s="10">
        <v>7.6988907845118417E-3</v>
      </c>
      <c r="BH372" s="11">
        <v>17.548126380150592</v>
      </c>
      <c r="BI372" s="63">
        <v>1.8837693496129848E-3</v>
      </c>
      <c r="BJ372" s="11">
        <v>5.5881686774081487</v>
      </c>
      <c r="BL372" s="13">
        <f t="shared" si="79"/>
        <v>1.923629042227315E-3</v>
      </c>
      <c r="BM372" s="63">
        <f t="shared" si="80"/>
        <v>9.3105996570974625E-5</v>
      </c>
      <c r="BN372" s="12">
        <v>1.8947912492884113E-2</v>
      </c>
      <c r="BO372" s="3">
        <v>2.3476923646309929E-2</v>
      </c>
      <c r="BP372" s="3">
        <v>0.83599999999999997</v>
      </c>
      <c r="BQ372" s="6">
        <v>0</v>
      </c>
      <c r="BR372" s="3">
        <v>0.11685067929434996</v>
      </c>
    </row>
    <row r="373" spans="1:150" s="44" customFormat="1" ht="14.1" customHeight="1">
      <c r="A373" s="100" t="s">
        <v>237</v>
      </c>
      <c r="B373" s="27">
        <v>6.3193319493331926E-4</v>
      </c>
      <c r="C373" s="45">
        <v>100.01579795727262</v>
      </c>
      <c r="D373" s="29">
        <v>5.3615857580427626E-2</v>
      </c>
      <c r="E373" s="30">
        <v>6.5493772193787825</v>
      </c>
      <c r="F373" s="31">
        <v>0.22203316282974536</v>
      </c>
      <c r="G373" s="30">
        <v>6.1390944495073612</v>
      </c>
      <c r="H373" s="32">
        <v>4.4173912305990222E-3</v>
      </c>
      <c r="I373" s="30">
        <v>6.6864619102544403</v>
      </c>
      <c r="J373" s="34">
        <v>0.92456131718100332</v>
      </c>
      <c r="K373" s="35">
        <v>159.73189375710999</v>
      </c>
      <c r="L373" s="35">
        <v>72.49514300244887</v>
      </c>
      <c r="M373" s="95">
        <v>4.9485073033822286E-4</v>
      </c>
      <c r="N373" s="37">
        <v>0.270690240122958</v>
      </c>
      <c r="O373" s="37">
        <v>5.5982291186308333E-2</v>
      </c>
      <c r="P373" s="31">
        <v>0.46883237254673998</v>
      </c>
      <c r="Q373" s="38">
        <v>0.39314747571448899</v>
      </c>
      <c r="R373" s="136">
        <f t="shared" si="77"/>
        <v>0.12401372435107315</v>
      </c>
      <c r="S373" s="39">
        <v>12.672284500498462</v>
      </c>
      <c r="T373" s="40">
        <v>0.54891133863816433</v>
      </c>
      <c r="U373" s="244">
        <v>12.801259755719995</v>
      </c>
      <c r="V373" s="245">
        <v>0.53182072494992294</v>
      </c>
      <c r="W373" s="256">
        <v>12.705096187920281</v>
      </c>
      <c r="X373" s="258">
        <v>0.53223662238133618</v>
      </c>
      <c r="Y373" s="39">
        <v>12.338253380373082</v>
      </c>
      <c r="Z373" s="40">
        <v>0.58605555657885844</v>
      </c>
      <c r="AA373" s="39">
        <v>-97.207479620696887</v>
      </c>
      <c r="AB373" s="40">
        <v>561.05269355442374</v>
      </c>
      <c r="AC373" s="39">
        <v>16.959344094057617</v>
      </c>
      <c r="AD373" s="40">
        <v>2.4425676089638055</v>
      </c>
      <c r="AE373" s="39">
        <v>17.413227144915776</v>
      </c>
      <c r="AF373" s="40">
        <v>1.5173066758885689</v>
      </c>
      <c r="AG373" s="39" t="e">
        <v>#NUM!</v>
      </c>
      <c r="AH373" s="40" t="e">
        <v>#NUM!</v>
      </c>
      <c r="AI373" s="41">
        <v>113.1477816479655</v>
      </c>
      <c r="AJ373" s="42">
        <v>8.6189062743935452E-4</v>
      </c>
      <c r="AK373" s="30">
        <v>8.7172834287500187</v>
      </c>
      <c r="AL373" s="43">
        <v>502.20173766203311</v>
      </c>
      <c r="AM373" s="30">
        <v>4.1679265368045391</v>
      </c>
      <c r="AN373" s="29">
        <v>5.3615857580427626E-2</v>
      </c>
      <c r="AO373" s="30">
        <v>6.5493772193787825</v>
      </c>
      <c r="AP373" s="43">
        <v>508.20198327509581</v>
      </c>
      <c r="AQ373" s="30">
        <v>4.3358483395679457</v>
      </c>
      <c r="AR373" s="31">
        <v>4.4261890458752118E-2</v>
      </c>
      <c r="AS373" s="30">
        <v>22.846155281114278</v>
      </c>
      <c r="AT373" s="123">
        <f t="shared" si="71"/>
        <v>1.0112140224563214E-2</v>
      </c>
      <c r="AU373" s="29">
        <v>1.2008669106569007E-2</v>
      </c>
      <c r="AV373" s="30">
        <v>23.253954329372025</v>
      </c>
      <c r="AW373" s="32">
        <v>1.9677215613278865E-3</v>
      </c>
      <c r="AX373" s="30">
        <v>4.3358483395679457</v>
      </c>
      <c r="AY373" s="124">
        <f t="shared" si="78"/>
        <v>8.5317422644155618E-5</v>
      </c>
      <c r="AZ373" s="36">
        <v>0.18645638836966941</v>
      </c>
      <c r="BA373" s="210">
        <v>12.34</v>
      </c>
      <c r="BB373" s="211">
        <v>1.18</v>
      </c>
      <c r="BC373" s="43">
        <v>521.97396380167118</v>
      </c>
      <c r="BD373" s="30">
        <v>4.7544540076645223</v>
      </c>
      <c r="BE373" s="29">
        <v>2.2792327151961722E-2</v>
      </c>
      <c r="BF373" s="30">
        <v>16.927958715746396</v>
      </c>
      <c r="BG373" s="29">
        <v>6.0206184324292167E-3</v>
      </c>
      <c r="BH373" s="30">
        <v>17.622292663934815</v>
      </c>
      <c r="BI373" s="90">
        <v>1.9158043683189518E-3</v>
      </c>
      <c r="BJ373" s="30">
        <v>4.7544540076645223</v>
      </c>
      <c r="BK373" s="3"/>
      <c r="BL373" s="13">
        <f t="shared" si="79"/>
        <v>1.9729602028077942E-3</v>
      </c>
      <c r="BM373" s="63">
        <f t="shared" si="80"/>
        <v>8.2572413881543127E-5</v>
      </c>
      <c r="BN373" s="31">
        <v>4.4261890458752118E-2</v>
      </c>
      <c r="BO373" s="3">
        <v>1.0112140224563214E-2</v>
      </c>
      <c r="BP373" s="3">
        <v>0.83699999999999997</v>
      </c>
      <c r="BQ373" s="6">
        <v>0</v>
      </c>
      <c r="BR373" s="3">
        <v>0.12401372435107315</v>
      </c>
      <c r="BS373" s="3"/>
      <c r="BT373" s="3"/>
      <c r="BU373" s="3"/>
      <c r="BV373" s="3"/>
      <c r="BW373" s="3"/>
      <c r="BX373" s="3"/>
      <c r="BY373" s="3"/>
      <c r="BZ373" s="3"/>
      <c r="CA373" s="3"/>
      <c r="CB373" s="3"/>
      <c r="CC373" s="3"/>
      <c r="CD373" s="3"/>
      <c r="CE373" s="3"/>
      <c r="CF373" s="3"/>
      <c r="CG373" s="3"/>
      <c r="CH373" s="3"/>
      <c r="CI373" s="3"/>
      <c r="CJ373" s="3"/>
      <c r="CK373" s="3"/>
      <c r="CL373" s="3"/>
      <c r="CM373" s="3"/>
      <c r="CN373" s="3"/>
      <c r="CO373" s="3"/>
      <c r="CP373" s="3"/>
      <c r="CQ373" s="3"/>
      <c r="CR373" s="3"/>
      <c r="CS373" s="3"/>
      <c r="CT373" s="3"/>
      <c r="CU373" s="3"/>
      <c r="CV373" s="3"/>
      <c r="CW373" s="3"/>
      <c r="CX373" s="3"/>
      <c r="CY373" s="3"/>
      <c r="CZ373" s="3"/>
      <c r="DA373" s="3"/>
      <c r="DB373" s="3"/>
      <c r="DC373" s="3"/>
      <c r="DD373" s="3"/>
      <c r="DE373" s="3"/>
      <c r="DF373" s="3"/>
      <c r="DG373" s="3"/>
      <c r="DH373" s="3"/>
      <c r="DI373" s="3"/>
      <c r="DJ373" s="3"/>
      <c r="DK373" s="3"/>
      <c r="DL373" s="3"/>
      <c r="DM373" s="3"/>
      <c r="DN373" s="3"/>
      <c r="DO373" s="3"/>
      <c r="DP373" s="3"/>
      <c r="DQ373" s="3"/>
      <c r="DR373" s="3"/>
      <c r="DS373" s="3"/>
      <c r="DT373" s="3"/>
      <c r="DU373" s="3"/>
      <c r="DV373" s="3"/>
      <c r="DW373" s="3"/>
      <c r="DX373" s="3"/>
      <c r="DY373" s="3"/>
      <c r="DZ373" s="3"/>
      <c r="EA373" s="3"/>
      <c r="EB373" s="3"/>
      <c r="EC373" s="3"/>
      <c r="ED373" s="3"/>
      <c r="EE373" s="3"/>
      <c r="EF373" s="3"/>
      <c r="EG373" s="3"/>
      <c r="EH373" s="3"/>
      <c r="EI373" s="3"/>
      <c r="EJ373" s="3"/>
      <c r="EK373" s="3"/>
      <c r="EL373" s="3"/>
      <c r="EM373" s="3"/>
      <c r="EN373" s="3"/>
      <c r="EO373" s="3"/>
      <c r="EP373" s="3"/>
      <c r="EQ373" s="3"/>
      <c r="ER373" s="3"/>
      <c r="ES373" s="3"/>
      <c r="ET373" s="3"/>
    </row>
    <row r="374" spans="1:150" s="3" customFormat="1" ht="14.1" customHeight="1">
      <c r="A374" s="103" t="s">
        <v>238</v>
      </c>
      <c r="B374" s="8">
        <v>-1.7443540557668582E-3</v>
      </c>
      <c r="C374" s="26">
        <v>70.741507158780607</v>
      </c>
      <c r="D374" s="10">
        <v>5.7849493892069795E-2</v>
      </c>
      <c r="E374" s="11">
        <v>7.8326767025580608</v>
      </c>
      <c r="F374" s="12">
        <v>0.22209518034915418</v>
      </c>
      <c r="G374" s="11">
        <v>7.1728100581630398</v>
      </c>
      <c r="H374" s="13">
        <v>3.7458147549473695E-3</v>
      </c>
      <c r="I374" s="11">
        <v>3.9790990757147009</v>
      </c>
      <c r="J374" s="15">
        <v>1.4592263063319206</v>
      </c>
      <c r="K374" s="16">
        <v>146.92000344000499</v>
      </c>
      <c r="L374" s="16">
        <v>63.912507627050694</v>
      </c>
      <c r="M374" s="94">
        <v>7.8101818667774886E-4</v>
      </c>
      <c r="N374" s="18">
        <v>0.25796427209805944</v>
      </c>
      <c r="O374" s="18">
        <v>5.0736323805129609E-2</v>
      </c>
      <c r="P374" s="12">
        <v>0.44937121449022699</v>
      </c>
      <c r="Q374" s="19">
        <v>0.428190310788578</v>
      </c>
      <c r="R374" s="136">
        <f t="shared" si="77"/>
        <v>0.11886593415547939</v>
      </c>
      <c r="S374" s="20">
        <v>13.79276382202079</v>
      </c>
      <c r="T374" s="21">
        <v>0.46782497079849744</v>
      </c>
      <c r="U374" s="244">
        <v>12.670274784012925</v>
      </c>
      <c r="V374" s="245">
        <v>0.43183093962688196</v>
      </c>
      <c r="W374" s="256">
        <v>13.163161094085346</v>
      </c>
      <c r="X374" s="258">
        <v>0.34508619466640522</v>
      </c>
      <c r="Y374" s="20">
        <v>12.810522736070626</v>
      </c>
      <c r="Z374" s="21">
        <v>0.38517034313495352</v>
      </c>
      <c r="AA374" s="20">
        <v>1254.7748922257285</v>
      </c>
      <c r="AB374" s="21">
        <v>412.8711581139263</v>
      </c>
      <c r="AC374" s="20">
        <v>26.985711675266376</v>
      </c>
      <c r="AD374" s="21">
        <v>4.8918068592661132</v>
      </c>
      <c r="AE374" s="20">
        <v>17.900510233050529</v>
      </c>
      <c r="AF374" s="21">
        <v>1.765857714894487</v>
      </c>
      <c r="AG374" s="20" t="e">
        <v>#NUM!</v>
      </c>
      <c r="AH374" s="21" t="e">
        <v>#NUM!</v>
      </c>
      <c r="AI374" s="23">
        <v>99.003223610484227</v>
      </c>
      <c r="AJ374" s="24">
        <v>8.86020027827783E-4</v>
      </c>
      <c r="AK374" s="11">
        <v>9.8692146402815126</v>
      </c>
      <c r="AL374" s="25">
        <v>482.09263960047201</v>
      </c>
      <c r="AM374" s="11">
        <v>2.5580896744059758</v>
      </c>
      <c r="AN374" s="10">
        <v>5.7849493892069795E-2</v>
      </c>
      <c r="AO374" s="11">
        <v>7.8326767025580608</v>
      </c>
      <c r="AP374" s="25">
        <v>466.87671467059027</v>
      </c>
      <c r="AQ374" s="11">
        <v>3.3954444159897448</v>
      </c>
      <c r="AR374" s="12">
        <v>8.2425878385264439E-2</v>
      </c>
      <c r="AS374" s="11">
        <v>21.109161136960878</v>
      </c>
      <c r="AT374" s="123">
        <f t="shared" si="71"/>
        <v>1.7399411486900877E-2</v>
      </c>
      <c r="AU374" s="10">
        <v>2.4342357960128447E-2</v>
      </c>
      <c r="AV374" s="11">
        <v>21.38049874741596</v>
      </c>
      <c r="AW374" s="13">
        <v>2.1418930706483411E-3</v>
      </c>
      <c r="AX374" s="11">
        <v>3.3954444159897448</v>
      </c>
      <c r="AY374" s="124">
        <f t="shared" si="78"/>
        <v>7.2726788663800371E-5</v>
      </c>
      <c r="AZ374" s="17">
        <v>0.15881034657342205</v>
      </c>
      <c r="BA374" s="208">
        <v>12.8</v>
      </c>
      <c r="BB374" s="209">
        <v>0.77</v>
      </c>
      <c r="BC374" s="25">
        <v>502.71258830576386</v>
      </c>
      <c r="BD374" s="11">
        <v>3.0096600218074516</v>
      </c>
      <c r="BE374" s="10">
        <v>2.4544664251645226E-2</v>
      </c>
      <c r="BF374" s="11">
        <v>19.533878926318806</v>
      </c>
      <c r="BG374" s="10">
        <v>6.7319147873784041E-3</v>
      </c>
      <c r="BH374" s="11">
        <v>20.337907147045573</v>
      </c>
      <c r="BI374" s="63">
        <v>1.9892081942292084E-3</v>
      </c>
      <c r="BJ374" s="11">
        <v>3.0096600218074516</v>
      </c>
      <c r="BL374" s="13">
        <f t="shared" si="79"/>
        <v>2.0441652452438674E-3</v>
      </c>
      <c r="BM374" s="63">
        <f t="shared" si="80"/>
        <v>5.353668883034679E-5</v>
      </c>
      <c r="BN374" s="12">
        <v>8.2425878385264439E-2</v>
      </c>
      <c r="BO374" s="3">
        <v>1.7399411486900877E-2</v>
      </c>
      <c r="BP374" s="3">
        <v>0.83699999999999997</v>
      </c>
      <c r="BQ374" s="6">
        <v>0</v>
      </c>
      <c r="BR374" s="3">
        <v>0.11886593415547939</v>
      </c>
    </row>
    <row r="375" spans="1:150" s="44" customFormat="1" ht="14.1" customHeight="1">
      <c r="A375" s="100" t="s">
        <v>239</v>
      </c>
      <c r="B375" s="27">
        <v>1.7974820201896243E-3</v>
      </c>
      <c r="C375" s="45">
        <v>57.760965053183675</v>
      </c>
      <c r="D375" s="29">
        <v>7.0458585967157081E-2</v>
      </c>
      <c r="E375" s="30">
        <v>5.433747697916762</v>
      </c>
      <c r="F375" s="31">
        <v>0.24497285488696552</v>
      </c>
      <c r="G375" s="30">
        <v>5.6450471916914324</v>
      </c>
      <c r="H375" s="32">
        <v>4.1237294661934654E-3</v>
      </c>
      <c r="I375" s="30">
        <v>5.8337680569287773</v>
      </c>
      <c r="J375" s="34">
        <v>3.0575215904522985</v>
      </c>
      <c r="K375" s="35">
        <v>179.063266465639</v>
      </c>
      <c r="L375" s="35">
        <v>89.291220634056714</v>
      </c>
      <c r="M375" s="95">
        <v>1.6363373429479819E-3</v>
      </c>
      <c r="N375" s="37">
        <v>0.29058659322696812</v>
      </c>
      <c r="O375" s="37">
        <v>5.5024975975333561E-2</v>
      </c>
      <c r="P375" s="31">
        <v>0.51511308117837995</v>
      </c>
      <c r="Q375" s="38">
        <v>0.37351882965764599</v>
      </c>
      <c r="R375" s="136">
        <f t="shared" si="77"/>
        <v>0.13625571824718435</v>
      </c>
      <c r="S375" s="39">
        <v>12.129264472758292</v>
      </c>
      <c r="T375" s="40">
        <v>0.64565393301370089</v>
      </c>
      <c r="U375" s="244">
        <v>12.261813792686279</v>
      </c>
      <c r="V375" s="245">
        <v>0.60259581993657096</v>
      </c>
      <c r="W375" s="256">
        <v>12.167019451510898</v>
      </c>
      <c r="X375" s="258">
        <v>0.6031846796304916</v>
      </c>
      <c r="Y375" s="39">
        <v>12.017754996154828</v>
      </c>
      <c r="Z375" s="40">
        <v>0.68311091047223094</v>
      </c>
      <c r="AA375" s="39">
        <v>-120.90825968664743</v>
      </c>
      <c r="AB375" s="40">
        <v>922.7678644527881</v>
      </c>
      <c r="AC375" s="39">
        <v>13.421803249993596</v>
      </c>
      <c r="AD375" s="40">
        <v>3.2241914222866384</v>
      </c>
      <c r="AE375" s="39">
        <v>13.897170571452843</v>
      </c>
      <c r="AF375" s="40">
        <v>1.3190297588680642</v>
      </c>
      <c r="AG375" s="39">
        <v>-596.31111596043002</v>
      </c>
      <c r="AH375" s="40">
        <v>328.85133392081394</v>
      </c>
      <c r="AI375" s="41">
        <v>110.13569558300749</v>
      </c>
      <c r="AJ375" s="42">
        <v>6.87798939310591E-4</v>
      </c>
      <c r="AK375" s="30">
        <v>9.4946180717567543</v>
      </c>
      <c r="AL375" s="43">
        <v>513.1427669389393</v>
      </c>
      <c r="AM375" s="30">
        <v>4.9355053397969604</v>
      </c>
      <c r="AN375" s="29">
        <v>7.0458585967157081E-2</v>
      </c>
      <c r="AO375" s="30">
        <v>5.433747697916762</v>
      </c>
      <c r="AP375" s="43">
        <v>530.97625714733147</v>
      </c>
      <c r="AQ375" s="30">
        <v>5.3281181288384918</v>
      </c>
      <c r="AR375" s="31">
        <v>4.3837743798961055E-2</v>
      </c>
      <c r="AS375" s="30">
        <v>37.402970515801712</v>
      </c>
      <c r="AT375" s="123">
        <f t="shared" si="71"/>
        <v>1.6396618387918099E-2</v>
      </c>
      <c r="AU375" s="29">
        <v>1.1383462129689177E-2</v>
      </c>
      <c r="AV375" s="30">
        <v>37.78056439759456</v>
      </c>
      <c r="AW375" s="32">
        <v>1.8833233812986239E-3</v>
      </c>
      <c r="AX375" s="30">
        <v>5.3281181288384918</v>
      </c>
      <c r="AY375" s="124">
        <f t="shared" si="78"/>
        <v>1.0034569450362605E-4</v>
      </c>
      <c r="AZ375" s="36">
        <v>0.14102801834209036</v>
      </c>
      <c r="BA375" s="210">
        <v>12.02</v>
      </c>
      <c r="BB375" s="211">
        <v>1.37</v>
      </c>
      <c r="BC375" s="43">
        <v>535.90767773901473</v>
      </c>
      <c r="BD375" s="30">
        <v>5.6894807286446039</v>
      </c>
      <c r="BE375" s="29">
        <v>3.6476393457432671E-2</v>
      </c>
      <c r="BF375" s="30">
        <v>12.106155661358065</v>
      </c>
      <c r="BG375" s="29">
        <v>9.3847603585931472E-3</v>
      </c>
      <c r="BH375" s="30">
        <v>12.897608645116504</v>
      </c>
      <c r="BI375" s="90">
        <v>1.8659930460764862E-3</v>
      </c>
      <c r="BJ375" s="30">
        <v>5.6894807286446039</v>
      </c>
      <c r="BK375" s="3"/>
      <c r="BL375" s="13">
        <f t="shared" si="79"/>
        <v>1.8893239844524068E-3</v>
      </c>
      <c r="BM375" s="63">
        <f t="shared" si="80"/>
        <v>9.3579973686752638E-5</v>
      </c>
      <c r="BN375" s="31">
        <v>4.3837743798961055E-2</v>
      </c>
      <c r="BO375" s="3">
        <v>1.6396618387918099E-2</v>
      </c>
      <c r="BP375" s="3">
        <v>0.83599999999999997</v>
      </c>
      <c r="BQ375" s="6">
        <v>0</v>
      </c>
      <c r="BR375" s="3">
        <v>0.13625571824718435</v>
      </c>
      <c r="BS375" s="3"/>
      <c r="BT375" s="3"/>
      <c r="BU375" s="3"/>
      <c r="BV375" s="3"/>
      <c r="BW375" s="3"/>
      <c r="BX375" s="3"/>
      <c r="BY375" s="3"/>
      <c r="BZ375" s="3"/>
      <c r="CA375" s="3"/>
      <c r="CB375" s="3"/>
      <c r="CC375" s="3"/>
      <c r="CD375" s="3"/>
      <c r="CE375" s="3"/>
      <c r="CF375" s="3"/>
      <c r="CG375" s="3"/>
      <c r="CH375" s="3"/>
      <c r="CI375" s="3"/>
      <c r="CJ375" s="3"/>
      <c r="CK375" s="3"/>
      <c r="CL375" s="3"/>
      <c r="CM375" s="3"/>
      <c r="CN375" s="3"/>
      <c r="CO375" s="3"/>
      <c r="CP375" s="3"/>
      <c r="CQ375" s="3"/>
      <c r="CR375" s="3"/>
      <c r="CS375" s="3"/>
      <c r="CT375" s="3"/>
      <c r="CU375" s="3"/>
      <c r="CV375" s="3"/>
      <c r="CW375" s="3"/>
      <c r="CX375" s="3"/>
      <c r="CY375" s="3"/>
      <c r="CZ375" s="3"/>
      <c r="DA375" s="3"/>
      <c r="DB375" s="3"/>
      <c r="DC375" s="3"/>
      <c r="DD375" s="3"/>
      <c r="DE375" s="3"/>
      <c r="DF375" s="3"/>
      <c r="DG375" s="3"/>
      <c r="DH375" s="3"/>
      <c r="DI375" s="3"/>
      <c r="DJ375" s="3"/>
      <c r="DK375" s="3"/>
      <c r="DL375" s="3"/>
      <c r="DM375" s="3"/>
      <c r="DN375" s="3"/>
      <c r="DO375" s="3"/>
      <c r="DP375" s="3"/>
      <c r="DQ375" s="3"/>
      <c r="DR375" s="3"/>
      <c r="DS375" s="3"/>
      <c r="DT375" s="3"/>
      <c r="DU375" s="3"/>
      <c r="DV375" s="3"/>
      <c r="DW375" s="3"/>
      <c r="DX375" s="3"/>
      <c r="DY375" s="3"/>
      <c r="DZ375" s="3"/>
      <c r="EA375" s="3"/>
      <c r="EB375" s="3"/>
      <c r="EC375" s="3"/>
      <c r="ED375" s="3"/>
      <c r="EE375" s="3"/>
      <c r="EF375" s="3"/>
      <c r="EG375" s="3"/>
      <c r="EH375" s="3"/>
      <c r="EI375" s="3"/>
      <c r="EJ375" s="3"/>
      <c r="EK375" s="3"/>
      <c r="EL375" s="3"/>
      <c r="EM375" s="3"/>
      <c r="EN375" s="3"/>
      <c r="EO375" s="3"/>
      <c r="EP375" s="3"/>
      <c r="EQ375" s="3"/>
      <c r="ER375" s="3"/>
      <c r="ES375" s="3"/>
      <c r="ET375" s="3"/>
    </row>
    <row r="376" spans="1:150" s="3" customFormat="1" ht="14.1" customHeight="1">
      <c r="A376" s="103" t="s">
        <v>240</v>
      </c>
      <c r="B376" s="8">
        <v>5.8722918430718996E-3</v>
      </c>
      <c r="C376" s="26">
        <v>33.802151505682431</v>
      </c>
      <c r="D376" s="10">
        <v>6.387707667665124E-2</v>
      </c>
      <c r="E376" s="11">
        <v>6.2321214225850783</v>
      </c>
      <c r="F376" s="12">
        <v>0.31600901027944273</v>
      </c>
      <c r="G376" s="11">
        <v>5.4192274498113768</v>
      </c>
      <c r="H376" s="13">
        <v>4.0165462802572022E-3</v>
      </c>
      <c r="I376" s="11">
        <v>5.1698813446868366</v>
      </c>
      <c r="J376" s="15">
        <v>2.2213954660506787</v>
      </c>
      <c r="K376" s="16">
        <v>167.81559675795501</v>
      </c>
      <c r="L376" s="16">
        <v>126.22123743190983</v>
      </c>
      <c r="M376" s="94">
        <v>1.1889521531106746E-3</v>
      </c>
      <c r="N376" s="18">
        <v>0.30055518612756849</v>
      </c>
      <c r="O376" s="18">
        <v>8.3834269933522637E-2</v>
      </c>
      <c r="P376" s="12">
        <v>0.77696317139832305</v>
      </c>
      <c r="Q376" s="19">
        <v>0.35980516360908099</v>
      </c>
      <c r="R376" s="136">
        <f t="shared" si="77"/>
        <v>0.20551929049891124</v>
      </c>
      <c r="S376" s="20">
        <v>12.22615449744459</v>
      </c>
      <c r="T376" s="21">
        <v>0.52070143335176933</v>
      </c>
      <c r="U376" s="244">
        <v>13.513904716994967</v>
      </c>
      <c r="V376" s="245">
        <v>0.14192065266748319</v>
      </c>
      <c r="W376" s="256">
        <v>13.426554983209929</v>
      </c>
      <c r="X376" s="258">
        <v>0.13978421626736989</v>
      </c>
      <c r="Y376" s="20">
        <v>13.215453907177173</v>
      </c>
      <c r="Z376" s="21">
        <v>0.192716937136168</v>
      </c>
      <c r="AA376" s="20">
        <v>-1027.9699124165379</v>
      </c>
      <c r="AB376" s="21">
        <v>1250.5295622616334</v>
      </c>
      <c r="AC376" s="20">
        <v>4.9543793670609748</v>
      </c>
      <c r="AD376" s="21">
        <v>4.2581403478677506</v>
      </c>
      <c r="AE376" s="20">
        <v>14.977965526853993</v>
      </c>
      <c r="AF376" s="21">
        <v>1.0148027162631679</v>
      </c>
      <c r="AG376" s="20">
        <v>-817.41886876778585</v>
      </c>
      <c r="AH376" s="21">
        <v>519.17575888935539</v>
      </c>
      <c r="AI376" s="23">
        <v>101.28791873120181</v>
      </c>
      <c r="AJ376" s="24">
        <v>7.4130947859507579E-4</v>
      </c>
      <c r="AK376" s="11">
        <v>6.777814803806212</v>
      </c>
      <c r="AL376" s="25">
        <v>468.97003491960089</v>
      </c>
      <c r="AM376" s="11">
        <v>0.90552542880336329</v>
      </c>
      <c r="AN376" s="10">
        <v>6.387707667665124E-2</v>
      </c>
      <c r="AO376" s="11">
        <v>6.2321214225850783</v>
      </c>
      <c r="AP376" s="25">
        <v>526.76440810020142</v>
      </c>
      <c r="AQ376" s="11">
        <v>4.2629541944793781</v>
      </c>
      <c r="AR376" s="12">
        <v>3.1340183046466692E-2</v>
      </c>
      <c r="AS376" s="11">
        <v>41.920303086858134</v>
      </c>
      <c r="AT376" s="123">
        <f t="shared" si="71"/>
        <v>1.3137899721054965E-2</v>
      </c>
      <c r="AU376" s="10">
        <v>8.2032581776573816E-3</v>
      </c>
      <c r="AV376" s="11">
        <v>42.136499491038371</v>
      </c>
      <c r="AW376" s="13">
        <v>1.8983818660158593E-3</v>
      </c>
      <c r="AX376" s="11">
        <v>4.2629541944793781</v>
      </c>
      <c r="AY376" s="124">
        <f t="shared" si="78"/>
        <v>8.0927149384558956E-5</v>
      </c>
      <c r="AZ376" s="17">
        <v>0.10117010776811271</v>
      </c>
      <c r="BA376" s="208">
        <v>13.22</v>
      </c>
      <c r="BB376" s="209">
        <v>0.4</v>
      </c>
      <c r="BC376" s="25">
        <v>487.29379695024187</v>
      </c>
      <c r="BD376" s="11">
        <v>1.4597647981101638</v>
      </c>
      <c r="BE376" s="10">
        <v>3.3688352197815741E-2</v>
      </c>
      <c r="BF376" s="11">
        <v>18.230034355202108</v>
      </c>
      <c r="BG376" s="10">
        <v>9.5321344743264508E-3</v>
      </c>
      <c r="BH376" s="11">
        <v>19.187687070115139</v>
      </c>
      <c r="BI376" s="63">
        <v>2.0521500709809182E-3</v>
      </c>
      <c r="BJ376" s="11">
        <v>1.4597647981101638</v>
      </c>
      <c r="BL376" s="13">
        <f t="shared" si="79"/>
        <v>2.0851114570012985E-3</v>
      </c>
      <c r="BM376" s="63">
        <f t="shared" si="80"/>
        <v>2.1685784683977971E-5</v>
      </c>
      <c r="BN376" s="12">
        <v>3.1340183046466692E-2</v>
      </c>
      <c r="BO376" s="3">
        <v>1.3137899721054965E-2</v>
      </c>
      <c r="BP376" s="3">
        <v>0.83699999999999997</v>
      </c>
      <c r="BQ376" s="6">
        <v>0</v>
      </c>
      <c r="BR376" s="3">
        <v>0.20551929049891124</v>
      </c>
    </row>
    <row r="377" spans="1:150" s="3" customFormat="1" ht="14.1" customHeight="1">
      <c r="A377" s="103" t="s">
        <v>241</v>
      </c>
      <c r="B377" s="8">
        <v>2.8783860775868733E-3</v>
      </c>
      <c r="C377" s="26">
        <v>50.035966764708292</v>
      </c>
      <c r="D377" s="10">
        <v>6.0852756244262514E-2</v>
      </c>
      <c r="E377" s="11">
        <v>6.5441458852824592</v>
      </c>
      <c r="F377" s="12">
        <v>0.22428892763719557</v>
      </c>
      <c r="G377" s="11">
        <v>6.501149013243575</v>
      </c>
      <c r="H377" s="13">
        <v>4.8038061664382953E-3</v>
      </c>
      <c r="I377" s="11">
        <v>2.2683687104159698</v>
      </c>
      <c r="J377" s="15">
        <v>1.8391704420339929</v>
      </c>
      <c r="K377" s="16">
        <v>140.0876576508</v>
      </c>
      <c r="L377" s="16">
        <v>61.480857655523899</v>
      </c>
      <c r="M377" s="94">
        <v>9.8437477271052479E-4</v>
      </c>
      <c r="N377" s="18">
        <v>0.2469210466007859</v>
      </c>
      <c r="O377" s="18">
        <v>4.7315683975101053E-2</v>
      </c>
      <c r="P377" s="12">
        <v>0.45335704103546698</v>
      </c>
      <c r="Q377" s="19">
        <v>0.417821687104935</v>
      </c>
      <c r="R377" s="136">
        <f t="shared" si="77"/>
        <v>0.11992024956422029</v>
      </c>
      <c r="S377" s="20">
        <v>12.738215915227949</v>
      </c>
      <c r="T377" s="21">
        <v>0.38315243277931449</v>
      </c>
      <c r="U377" s="244">
        <v>13.310759583559127</v>
      </c>
      <c r="V377" s="245">
        <v>0.148987562965399</v>
      </c>
      <c r="W377" s="256">
        <v>13.214115059554871</v>
      </c>
      <c r="X377" s="258">
        <v>0.1471426494472565</v>
      </c>
      <c r="Y377" s="20">
        <v>12.903008133371333</v>
      </c>
      <c r="Z377" s="21">
        <v>0.17648098791521244</v>
      </c>
      <c r="AA377" s="20" t="e">
        <v>#NUM!</v>
      </c>
      <c r="AB377" s="21" t="e">
        <v>#NUM!</v>
      </c>
      <c r="AC377" s="20">
        <v>10.544944175074933</v>
      </c>
      <c r="AD377" s="21">
        <v>5.2250527376720335</v>
      </c>
      <c r="AE377" s="20">
        <v>17.354150008171409</v>
      </c>
      <c r="AF377" s="21">
        <v>1.514516862147238</v>
      </c>
      <c r="AG377" s="20" t="e">
        <v>#NUM!</v>
      </c>
      <c r="AH377" s="21" t="e">
        <v>#NUM!</v>
      </c>
      <c r="AI377" s="23" t="e">
        <v>#NUM!</v>
      </c>
      <c r="AJ377" s="24">
        <v>8.5896527120454813E-4</v>
      </c>
      <c r="AK377" s="11">
        <v>8.730863418645642</v>
      </c>
      <c r="AL377" s="25">
        <v>478.38014749021232</v>
      </c>
      <c r="AM377" s="11">
        <v>0.98898881509241499</v>
      </c>
      <c r="AN377" s="10">
        <v>6.0852756244262514E-2</v>
      </c>
      <c r="AO377" s="11">
        <v>6.5441458852824592</v>
      </c>
      <c r="AP377" s="25">
        <v>505.56900704053925</v>
      </c>
      <c r="AQ377" s="11">
        <v>3.0108699493245838</v>
      </c>
      <c r="AR377" s="12">
        <v>1.6767873258669033E-2</v>
      </c>
      <c r="AS377" s="11">
        <v>141.27517637163498</v>
      </c>
      <c r="AT377" s="123">
        <f t="shared" si="71"/>
        <v>2.3688842519956895E-2</v>
      </c>
      <c r="AU377" s="10">
        <v>4.5729748713015973E-3</v>
      </c>
      <c r="AV377" s="11">
        <v>141.30725670215355</v>
      </c>
      <c r="AW377" s="13">
        <v>1.9779693495329603E-3</v>
      </c>
      <c r="AX377" s="11">
        <v>3.0108699493245838</v>
      </c>
      <c r="AY377" s="124">
        <f t="shared" si="78"/>
        <v>5.9554084751938844E-5</v>
      </c>
      <c r="AZ377" s="17">
        <v>2.1307256397106868E-2</v>
      </c>
      <c r="BA377" s="208">
        <v>12.91</v>
      </c>
      <c r="BB377" s="209">
        <v>0.36</v>
      </c>
      <c r="BC377" s="25">
        <v>499.10569408912954</v>
      </c>
      <c r="BD377" s="11">
        <v>1.3691200171374611</v>
      </c>
      <c r="BE377" s="10">
        <v>2.7247694769194197E-2</v>
      </c>
      <c r="BF377" s="11">
        <v>15.38552662400375</v>
      </c>
      <c r="BG377" s="10">
        <v>7.5272877053283865E-3</v>
      </c>
      <c r="BH377" s="11">
        <v>16.104956505527785</v>
      </c>
      <c r="BI377" s="63">
        <v>2.0035836333724966E-3</v>
      </c>
      <c r="BJ377" s="11">
        <v>1.3691200171374611</v>
      </c>
      <c r="BL377" s="13">
        <f t="shared" si="79"/>
        <v>2.0520862243018634E-3</v>
      </c>
      <c r="BM377" s="63">
        <f t="shared" si="80"/>
        <v>2.2827367210931371E-5</v>
      </c>
      <c r="BN377" s="12">
        <v>1.6767873258669033E-2</v>
      </c>
      <c r="BO377" s="3">
        <v>2.3688842519956895E-2</v>
      </c>
      <c r="BP377" s="3">
        <v>0.83699999999999997</v>
      </c>
      <c r="BQ377" s="6">
        <v>0</v>
      </c>
      <c r="BR377" s="3">
        <v>0.11992024956422029</v>
      </c>
    </row>
    <row r="378" spans="1:150" s="44" customFormat="1" ht="14.1" customHeight="1">
      <c r="A378" s="103" t="s">
        <v>242</v>
      </c>
      <c r="B378" s="27">
        <v>2.8551014620687462E-3</v>
      </c>
      <c r="C378" s="45">
        <v>50.035675946660326</v>
      </c>
      <c r="D378" s="29">
        <v>7.2740230449257717E-2</v>
      </c>
      <c r="E378" s="30">
        <v>5.994126910224078</v>
      </c>
      <c r="F378" s="31">
        <v>0.29967257355644655</v>
      </c>
      <c r="G378" s="30">
        <v>5.8478909456830728</v>
      </c>
      <c r="H378" s="32">
        <v>3.867038319197315E-3</v>
      </c>
      <c r="I378" s="30">
        <v>4.9594269911660538</v>
      </c>
      <c r="J378" s="34">
        <v>3.3438854055102243</v>
      </c>
      <c r="K378" s="35">
        <v>168.59303454842299</v>
      </c>
      <c r="L378" s="35">
        <v>115.54878549084489</v>
      </c>
      <c r="M378" s="95">
        <v>1.789739743956982E-3</v>
      </c>
      <c r="N378" s="37">
        <v>0.29391233935937799</v>
      </c>
      <c r="O378" s="37">
        <v>7.0796989103703134E-2</v>
      </c>
      <c r="P378" s="31">
        <v>0.70798829697652699</v>
      </c>
      <c r="Q378" s="38">
        <v>0.37396011736698997</v>
      </c>
      <c r="R378" s="136">
        <f t="shared" si="77"/>
        <v>0.18727432371637165</v>
      </c>
      <c r="S378" s="39">
        <v>12.800736880833636</v>
      </c>
      <c r="T378" s="40">
        <v>0.49725889252061345</v>
      </c>
      <c r="U378" s="244">
        <v>13.158927435862365</v>
      </c>
      <c r="V378" s="245">
        <v>0.35781013007178103</v>
      </c>
      <c r="W378" s="256">
        <v>13.069618459093725</v>
      </c>
      <c r="X378" s="258">
        <v>0.35759559018228787</v>
      </c>
      <c r="Y378" s="39">
        <v>12.978008952773113</v>
      </c>
      <c r="Z378" s="40">
        <v>0.43005436768401695</v>
      </c>
      <c r="AA378" s="39" t="e">
        <v>#NUM!</v>
      </c>
      <c r="AB378" s="40" t="e">
        <v>#NUM!</v>
      </c>
      <c r="AC378" s="39">
        <v>11.353700045510559</v>
      </c>
      <c r="AD378" s="40">
        <v>3.3837674709024741</v>
      </c>
      <c r="AE378" s="39">
        <v>13.81737507594058</v>
      </c>
      <c r="AF378" s="40">
        <v>1.144927285859844</v>
      </c>
      <c r="AG378" s="39">
        <v>-305.40998668322464</v>
      </c>
      <c r="AH378" s="40">
        <v>367.08412538655648</v>
      </c>
      <c r="AI378" s="41" t="e">
        <v>#NUM!</v>
      </c>
      <c r="AJ378" s="42">
        <v>6.8384834961920937E-4</v>
      </c>
      <c r="AK378" s="30">
        <v>8.288974343359838</v>
      </c>
      <c r="AL378" s="43">
        <v>476.26021679076013</v>
      </c>
      <c r="AM378" s="30">
        <v>2.6778115409233143</v>
      </c>
      <c r="AN378" s="29">
        <v>7.2740230449257717E-2</v>
      </c>
      <c r="AO378" s="30">
        <v>5.994126910224078</v>
      </c>
      <c r="AP378" s="43">
        <v>503.09728196431405</v>
      </c>
      <c r="AQ378" s="30">
        <v>3.8884696060614083</v>
      </c>
      <c r="AR378" s="31">
        <v>2.9701920569861321E-2</v>
      </c>
      <c r="AS378" s="30">
        <v>78.141625584850104</v>
      </c>
      <c r="AT378" s="123">
        <f t="shared" si="71"/>
        <v>2.3209563563210613E-2</v>
      </c>
      <c r="AU378" s="29">
        <v>8.1401767709469927E-3</v>
      </c>
      <c r="AV378" s="30">
        <v>78.238314430464087</v>
      </c>
      <c r="AW378" s="32">
        <v>1.9876871449107381E-3</v>
      </c>
      <c r="AX378" s="30">
        <v>3.8884696060614083</v>
      </c>
      <c r="AY378" s="124">
        <f t="shared" si="78"/>
        <v>7.7290610493443843E-5</v>
      </c>
      <c r="AZ378" s="36">
        <v>4.9700324379014657E-2</v>
      </c>
      <c r="BA378" s="210">
        <v>12.98</v>
      </c>
      <c r="BB378" s="211">
        <v>0.86</v>
      </c>
      <c r="BC378" s="43">
        <v>496.2184398517395</v>
      </c>
      <c r="BD378" s="30">
        <v>3.3170527941666266</v>
      </c>
      <c r="BE378" s="29">
        <v>4.0733444938783926E-2</v>
      </c>
      <c r="BF378" s="30">
        <v>14.346622163314128</v>
      </c>
      <c r="BG378" s="29">
        <v>1.1318256108816871E-2</v>
      </c>
      <c r="BH378" s="30">
        <v>15.384664214945701</v>
      </c>
      <c r="BI378" s="90">
        <v>2.0152415139969015E-3</v>
      </c>
      <c r="BJ378" s="30">
        <v>3.3170527941666266</v>
      </c>
      <c r="BK378" s="3"/>
      <c r="BL378" s="13">
        <f t="shared" si="79"/>
        <v>2.0296238657604437E-3</v>
      </c>
      <c r="BM378" s="63">
        <f t="shared" si="80"/>
        <v>5.547745088385625E-5</v>
      </c>
      <c r="BN378" s="31">
        <v>2.9701920569861321E-2</v>
      </c>
      <c r="BO378" s="3">
        <v>2.3209563563210613E-2</v>
      </c>
      <c r="BP378" s="3">
        <v>0.83699999999999997</v>
      </c>
      <c r="BQ378" s="6">
        <v>0</v>
      </c>
      <c r="BR378" s="3">
        <v>0.18727432371637165</v>
      </c>
      <c r="BS378" s="3"/>
      <c r="BT378" s="3"/>
      <c r="BU378" s="3"/>
      <c r="BV378" s="3"/>
      <c r="BW378" s="3"/>
      <c r="BX378" s="3"/>
      <c r="BY378" s="3"/>
      <c r="BZ378" s="3"/>
      <c r="CA378" s="3"/>
      <c r="CB378" s="3"/>
      <c r="CC378" s="3"/>
      <c r="CD378" s="3"/>
      <c r="CE378" s="3"/>
      <c r="CF378" s="3"/>
      <c r="CG378" s="3"/>
      <c r="CH378" s="3"/>
      <c r="CI378" s="3"/>
      <c r="CJ378" s="3"/>
      <c r="CK378" s="3"/>
      <c r="CL378" s="3"/>
      <c r="CM378" s="3"/>
      <c r="CN378" s="3"/>
      <c r="CO378" s="3"/>
      <c r="CP378" s="3"/>
      <c r="CQ378" s="3"/>
      <c r="CR378" s="3"/>
      <c r="CS378" s="3"/>
      <c r="CT378" s="3"/>
      <c r="CU378" s="3"/>
      <c r="CV378" s="3"/>
      <c r="CW378" s="3"/>
      <c r="CX378" s="3"/>
      <c r="CY378" s="3"/>
      <c r="CZ378" s="3"/>
      <c r="DA378" s="3"/>
      <c r="DB378" s="3"/>
      <c r="DC378" s="3"/>
      <c r="DD378" s="3"/>
      <c r="DE378" s="3"/>
      <c r="DF378" s="3"/>
      <c r="DG378" s="3"/>
      <c r="DH378" s="3"/>
      <c r="DI378" s="3"/>
      <c r="DJ378" s="3"/>
      <c r="DK378" s="3"/>
      <c r="DL378" s="3"/>
      <c r="DM378" s="3"/>
      <c r="DN378" s="3"/>
      <c r="DO378" s="3"/>
      <c r="DP378" s="3"/>
      <c r="DQ378" s="3"/>
      <c r="DR378" s="3"/>
      <c r="DS378" s="3"/>
      <c r="DT378" s="3"/>
      <c r="DU378" s="3"/>
      <c r="DV378" s="3"/>
      <c r="DW378" s="3"/>
      <c r="DX378" s="3"/>
      <c r="DY378" s="3"/>
      <c r="DZ378" s="3"/>
      <c r="EA378" s="3"/>
      <c r="EB378" s="3"/>
      <c r="EC378" s="3"/>
      <c r="ED378" s="3"/>
      <c r="EE378" s="3"/>
      <c r="EF378" s="3"/>
      <c r="EG378" s="3"/>
      <c r="EH378" s="3"/>
      <c r="EI378" s="3"/>
      <c r="EJ378" s="3"/>
      <c r="EK378" s="3"/>
      <c r="EL378" s="3"/>
      <c r="EM378" s="3"/>
      <c r="EN378" s="3"/>
      <c r="EO378" s="3"/>
      <c r="EP378" s="3"/>
      <c r="EQ378" s="3"/>
      <c r="ER378" s="3"/>
      <c r="ES378" s="3"/>
      <c r="ET378" s="3"/>
    </row>
    <row r="379" spans="1:150" s="3" customFormat="1" ht="14.1" customHeight="1">
      <c r="A379" s="103" t="s">
        <v>243</v>
      </c>
      <c r="B379" s="8">
        <v>1.9713055310198002E-3</v>
      </c>
      <c r="C379" s="26">
        <v>70.745517092983562</v>
      </c>
      <c r="D379" s="10">
        <v>5.6449665169565941E-2</v>
      </c>
      <c r="E379" s="11">
        <v>8.1558766131768667</v>
      </c>
      <c r="F379" s="12">
        <v>0.20722068450476808</v>
      </c>
      <c r="G379" s="11">
        <v>8.0435194379776611</v>
      </c>
      <c r="H379" s="13">
        <v>3.9186032886088231E-3</v>
      </c>
      <c r="I379" s="11">
        <v>6.8093267488791405</v>
      </c>
      <c r="J379" s="15">
        <v>1.2801644376431822</v>
      </c>
      <c r="K379" s="16">
        <v>121.176054525213</v>
      </c>
      <c r="L379" s="16">
        <v>50.803627242553205</v>
      </c>
      <c r="M379" s="94">
        <v>6.8523486338778201E-4</v>
      </c>
      <c r="N379" s="18">
        <v>0.22491797771858929</v>
      </c>
      <c r="O379" s="18">
        <v>4.1585598384785566E-2</v>
      </c>
      <c r="P379" s="12">
        <v>0.43309007829296797</v>
      </c>
      <c r="Q379" s="19">
        <v>0.45595062052679802</v>
      </c>
      <c r="R379" s="136">
        <f t="shared" si="77"/>
        <v>0.11455931103233345</v>
      </c>
      <c r="S379" s="20">
        <v>13.576079066785976</v>
      </c>
      <c r="T379" s="21">
        <v>0.78503104487637498</v>
      </c>
      <c r="U379" s="244">
        <v>14.011648901663145</v>
      </c>
      <c r="V379" s="245">
        <v>0.71534486737714531</v>
      </c>
      <c r="W379" s="256">
        <v>13.914372140723687</v>
      </c>
      <c r="X379" s="258">
        <v>0.71627309230920688</v>
      </c>
      <c r="Y379" s="20">
        <v>13.589357074416352</v>
      </c>
      <c r="Z379" s="21">
        <v>0.78551135156115326</v>
      </c>
      <c r="AA379" s="20" t="e">
        <v>#NUM!</v>
      </c>
      <c r="AB379" s="21" t="e">
        <v>#NUM!</v>
      </c>
      <c r="AC379" s="20">
        <v>13.390453763172326</v>
      </c>
      <c r="AD379" s="21">
        <v>5.642011112863389</v>
      </c>
      <c r="AE379" s="20">
        <v>18.457569821485539</v>
      </c>
      <c r="AF379" s="21">
        <v>2.1566579939317405</v>
      </c>
      <c r="AG379" s="20" t="e">
        <v>#NUM!</v>
      </c>
      <c r="AH379" s="21" t="e">
        <v>#NUM!</v>
      </c>
      <c r="AI379" s="23" t="e">
        <v>#NUM!</v>
      </c>
      <c r="AJ379" s="24">
        <v>9.1360535027229517E-4</v>
      </c>
      <c r="AK379" s="11">
        <v>11.689745085943553</v>
      </c>
      <c r="AL379" s="25">
        <v>456.86745791164537</v>
      </c>
      <c r="AM379" s="11">
        <v>5.1176164979988643</v>
      </c>
      <c r="AN379" s="10">
        <v>5.6449665169565941E-2</v>
      </c>
      <c r="AO379" s="11">
        <v>8.1558766131768667</v>
      </c>
      <c r="AP379" s="25">
        <v>474.33640401536513</v>
      </c>
      <c r="AQ379" s="11">
        <v>5.7885488485592926</v>
      </c>
      <c r="AR379" s="12">
        <v>2.6620417402087416E-2</v>
      </c>
      <c r="AS379" s="11">
        <v>84.240273140219273</v>
      </c>
      <c r="AT379" s="123">
        <f t="shared" si="71"/>
        <v>2.2425112330584904E-2</v>
      </c>
      <c r="AU379" s="10">
        <v>7.7380169861070098E-3</v>
      </c>
      <c r="AV379" s="11">
        <v>84.438918257583722</v>
      </c>
      <c r="AW379" s="13">
        <v>2.1082084181917589E-3</v>
      </c>
      <c r="AX379" s="11">
        <v>5.7885488485592926</v>
      </c>
      <c r="AY379" s="124">
        <f t="shared" si="78"/>
        <v>1.2203467411646914E-4</v>
      </c>
      <c r="AZ379" s="17">
        <v>6.8553091015462003E-2</v>
      </c>
      <c r="BA379" s="208">
        <v>13.59</v>
      </c>
      <c r="BB379" s="209">
        <v>1.57</v>
      </c>
      <c r="BC379" s="25">
        <v>473.87244706004378</v>
      </c>
      <c r="BD379" s="11">
        <v>5.7864370357153181</v>
      </c>
      <c r="BE379" s="10">
        <v>2.7412651054395703E-2</v>
      </c>
      <c r="BF379" s="11">
        <v>18.03958557181371</v>
      </c>
      <c r="BG379" s="10">
        <v>7.9761048586586506E-3</v>
      </c>
      <c r="BH379" s="11">
        <v>18.891832160050534</v>
      </c>
      <c r="BI379" s="63">
        <v>2.1102725136354916E-3</v>
      </c>
      <c r="BJ379" s="11">
        <v>5.7864370357153181</v>
      </c>
      <c r="BL379" s="13">
        <f t="shared" si="79"/>
        <v>2.1609500750972011E-3</v>
      </c>
      <c r="BM379" s="63">
        <f t="shared" si="80"/>
        <v>1.1112584153116778E-4</v>
      </c>
      <c r="BN379" s="12">
        <v>2.6620417402087416E-2</v>
      </c>
      <c r="BO379" s="3">
        <v>2.2425112330584904E-2</v>
      </c>
      <c r="BP379" s="3">
        <v>0.83699999999999997</v>
      </c>
      <c r="BQ379" s="6">
        <v>0</v>
      </c>
      <c r="BR379" s="3">
        <v>0.11455931103233345</v>
      </c>
    </row>
    <row r="380" spans="1:150" s="44" customFormat="1" ht="14.1" customHeight="1">
      <c r="A380" s="103" t="s">
        <v>244</v>
      </c>
      <c r="B380" s="27">
        <v>8.2793168687140921E-3</v>
      </c>
      <c r="C380" s="45">
        <v>30.213477446005932</v>
      </c>
      <c r="D380" s="29">
        <v>6.703614307245033E-2</v>
      </c>
      <c r="E380" s="30">
        <v>11.21920804417497</v>
      </c>
      <c r="F380" s="31">
        <v>0.24388299428461449</v>
      </c>
      <c r="G380" s="30">
        <v>6.7869250638546568</v>
      </c>
      <c r="H380" s="32">
        <v>4.6801207247980014E-3</v>
      </c>
      <c r="I380" s="30">
        <v>4.7648094292734156</v>
      </c>
      <c r="J380" s="34">
        <v>2.6219619690139604</v>
      </c>
      <c r="K380" s="35">
        <v>115.69327266911</v>
      </c>
      <c r="L380" s="35">
        <v>58.082647966376456</v>
      </c>
      <c r="M380" s="95">
        <v>1.4033463991784039E-3</v>
      </c>
      <c r="N380" s="37">
        <v>0.2021249855948084</v>
      </c>
      <c r="O380" s="37">
        <v>3.9760034420322214E-2</v>
      </c>
      <c r="P380" s="31">
        <v>0.51860729638851899</v>
      </c>
      <c r="Q380" s="38">
        <v>1.9664252924273899</v>
      </c>
      <c r="R380" s="136">
        <f t="shared" si="77"/>
        <v>0.13717999452857599</v>
      </c>
      <c r="S380" s="39">
        <v>11.371296042574533</v>
      </c>
      <c r="T380" s="40">
        <v>0.7395053552997275</v>
      </c>
      <c r="U380" s="244">
        <v>12.748909621685963</v>
      </c>
      <c r="V380" s="245">
        <v>0.46097248376009131</v>
      </c>
      <c r="W380" s="256">
        <v>13.097718927194887</v>
      </c>
      <c r="X380" s="258">
        <v>0.46742173319999697</v>
      </c>
      <c r="Y380" s="39">
        <v>12.894452365489109</v>
      </c>
      <c r="Z380" s="40">
        <v>0.51961560750253122</v>
      </c>
      <c r="AA380" s="39">
        <v>1034.3903573535663</v>
      </c>
      <c r="AB380" s="40">
        <v>252.41317832290187</v>
      </c>
      <c r="AC380" s="39">
        <v>-6.1644708545100695</v>
      </c>
      <c r="AD380" s="40">
        <v>-7.8776466557226108</v>
      </c>
      <c r="AE380" s="39">
        <v>15.436864321913617</v>
      </c>
      <c r="AF380" s="40">
        <v>2.0269296391273546</v>
      </c>
      <c r="AG380" s="39">
        <v>-803.94987081127067</v>
      </c>
      <c r="AH380" s="40">
        <v>674.10265911696717</v>
      </c>
      <c r="AI380" s="41">
        <v>98.985623023960315</v>
      </c>
      <c r="AJ380" s="42">
        <v>7.6403058511353983E-4</v>
      </c>
      <c r="AK380" s="30">
        <v>13.135464028419122</v>
      </c>
      <c r="AL380" s="43">
        <v>478.78693209011368</v>
      </c>
      <c r="AM380" s="30">
        <v>3.4348568380562821</v>
      </c>
      <c r="AN380" s="29">
        <v>6.703614307245033E-2</v>
      </c>
      <c r="AO380" s="30">
        <v>11.21920804417497</v>
      </c>
      <c r="AP380" s="43">
        <v>566.40247352014978</v>
      </c>
      <c r="AQ380" s="30">
        <v>6.5090010651634005</v>
      </c>
      <c r="AR380" s="31">
        <v>7.3774260345616016E-2</v>
      </c>
      <c r="AS380" s="30">
        <v>12.494073125161322</v>
      </c>
      <c r="AT380" s="123">
        <f t="shared" si="71"/>
        <v>9.2174100351281561E-3</v>
      </c>
      <c r="AU380" s="29">
        <v>1.7958952321015364E-2</v>
      </c>
      <c r="AV380" s="30">
        <v>14.087901125546583</v>
      </c>
      <c r="AW380" s="32">
        <v>1.7655290129385795E-3</v>
      </c>
      <c r="AX380" s="30">
        <v>6.5090010651634005</v>
      </c>
      <c r="AY380" s="124">
        <f t="shared" si="78"/>
        <v>1.1491830225794102E-4</v>
      </c>
      <c r="AZ380" s="36">
        <v>0.46202773622254989</v>
      </c>
      <c r="BA380" s="210">
        <v>12.91</v>
      </c>
      <c r="BB380" s="211">
        <v>1.03</v>
      </c>
      <c r="BC380" s="43">
        <v>499.4371938206861</v>
      </c>
      <c r="BD380" s="30">
        <v>4.0337925727080144</v>
      </c>
      <c r="BE380" s="29">
        <v>3.3848290352365133E-2</v>
      </c>
      <c r="BF380" s="30">
        <v>23.739333753084544</v>
      </c>
      <c r="BG380" s="29">
        <v>9.3445228579826355E-3</v>
      </c>
      <c r="BH380" s="30">
        <v>24.561789554300244</v>
      </c>
      <c r="BI380" s="90">
        <v>2.0022537615791425E-3</v>
      </c>
      <c r="BJ380" s="30">
        <v>4.0337925727080144</v>
      </c>
      <c r="BK380" s="3"/>
      <c r="BL380" s="13">
        <f t="shared" si="79"/>
        <v>2.0339921144858497E-3</v>
      </c>
      <c r="BM380" s="63">
        <f t="shared" si="80"/>
        <v>7.2516518295984156E-5</v>
      </c>
      <c r="BN380" s="31">
        <v>7.3774260345616016E-2</v>
      </c>
      <c r="BO380" s="3">
        <v>9.2174100351281561E-3</v>
      </c>
      <c r="BP380" s="3">
        <v>0.83699999999999997</v>
      </c>
      <c r="BQ380" s="6">
        <v>0</v>
      </c>
      <c r="BR380" s="3">
        <v>0.13717999452857599</v>
      </c>
      <c r="BS380" s="3"/>
      <c r="BT380" s="3"/>
      <c r="BU380" s="3"/>
      <c r="BV380" s="3"/>
      <c r="BW380" s="3"/>
      <c r="BX380" s="3"/>
      <c r="BY380" s="3"/>
      <c r="BZ380" s="3"/>
      <c r="CA380" s="3"/>
      <c r="CB380" s="3"/>
      <c r="CC380" s="3"/>
      <c r="CD380" s="3"/>
      <c r="CE380" s="3"/>
      <c r="CF380" s="3"/>
      <c r="CG380" s="3"/>
      <c r="CH380" s="3"/>
      <c r="CI380" s="3"/>
      <c r="CJ380" s="3"/>
      <c r="CK380" s="3"/>
      <c r="CL380" s="3"/>
      <c r="CM380" s="3"/>
      <c r="CN380" s="3"/>
      <c r="CO380" s="3"/>
      <c r="CP380" s="3"/>
      <c r="CQ380" s="3"/>
      <c r="CR380" s="3"/>
      <c r="CS380" s="3"/>
      <c r="CT380" s="3"/>
      <c r="CU380" s="3"/>
      <c r="CV380" s="3"/>
      <c r="CW380" s="3"/>
      <c r="CX380" s="3"/>
      <c r="CY380" s="3"/>
      <c r="CZ380" s="3"/>
      <c r="DA380" s="3"/>
      <c r="DB380" s="3"/>
      <c r="DC380" s="3"/>
      <c r="DD380" s="3"/>
      <c r="DE380" s="3"/>
      <c r="DF380" s="3"/>
      <c r="DG380" s="3"/>
      <c r="DH380" s="3"/>
      <c r="DI380" s="3"/>
      <c r="DJ380" s="3"/>
      <c r="DK380" s="3"/>
      <c r="DL380" s="3"/>
      <c r="DM380" s="3"/>
      <c r="DN380" s="3"/>
      <c r="DO380" s="3"/>
      <c r="DP380" s="3"/>
      <c r="DQ380" s="3"/>
      <c r="DR380" s="3"/>
      <c r="DS380" s="3"/>
      <c r="DT380" s="3"/>
      <c r="DU380" s="3"/>
      <c r="DV380" s="3"/>
      <c r="DW380" s="3"/>
      <c r="DX380" s="3"/>
      <c r="DY380" s="3"/>
      <c r="DZ380" s="3"/>
      <c r="EA380" s="3"/>
      <c r="EB380" s="3"/>
      <c r="EC380" s="3"/>
      <c r="ED380" s="3"/>
      <c r="EE380" s="3"/>
      <c r="EF380" s="3"/>
      <c r="EG380" s="3"/>
      <c r="EH380" s="3"/>
      <c r="EI380" s="3"/>
      <c r="EJ380" s="3"/>
      <c r="EK380" s="3"/>
      <c r="EL380" s="3"/>
      <c r="EM380" s="3"/>
      <c r="EN380" s="3"/>
      <c r="EO380" s="3"/>
      <c r="EP380" s="3"/>
      <c r="EQ380" s="3"/>
      <c r="ER380" s="3"/>
      <c r="ES380" s="3"/>
      <c r="ET380" s="3"/>
    </row>
    <row r="381" spans="1:150" s="3" customFormat="1" ht="14.1" customHeight="1">
      <c r="A381" s="103" t="s">
        <v>245</v>
      </c>
      <c r="B381" s="8">
        <v>5.1167005991184797E-3</v>
      </c>
      <c r="C381" s="26">
        <v>33.375945050466825</v>
      </c>
      <c r="D381" s="10">
        <v>6.6606107794877176E-2</v>
      </c>
      <c r="E381" s="11">
        <v>5.5382433145453112</v>
      </c>
      <c r="F381" s="12">
        <v>0.2349854972180401</v>
      </c>
      <c r="G381" s="11">
        <v>5.6844705270387568</v>
      </c>
      <c r="H381" s="13">
        <v>4.4736204162237805E-3</v>
      </c>
      <c r="I381" s="11">
        <v>3.6776533455023479</v>
      </c>
      <c r="J381" s="15">
        <v>2.5680492264658445</v>
      </c>
      <c r="K381" s="16">
        <v>174.22822407746199</v>
      </c>
      <c r="L381" s="16">
        <v>84.932263655734332</v>
      </c>
      <c r="M381" s="94">
        <v>1.3744908116379089E-3</v>
      </c>
      <c r="N381" s="18">
        <v>0.29940834953177814</v>
      </c>
      <c r="O381" s="18">
        <v>5.6448944859853217E-2</v>
      </c>
      <c r="P381" s="12">
        <v>0.50356381017444396</v>
      </c>
      <c r="Q381" s="19">
        <v>0.379789255084092</v>
      </c>
      <c r="R381" s="136">
        <f t="shared" si="77"/>
        <v>0.13320074978807872</v>
      </c>
      <c r="S381" s="20">
        <v>11.95989422095847</v>
      </c>
      <c r="T381" s="21">
        <v>0.50727338786273957</v>
      </c>
      <c r="U381" s="244">
        <v>12.978751748802683</v>
      </c>
      <c r="V381" s="245">
        <v>0.31062664645651805</v>
      </c>
      <c r="W381" s="256">
        <v>12.883574822466398</v>
      </c>
      <c r="X381" s="258">
        <v>0.31023544791223706</v>
      </c>
      <c r="Y381" s="20">
        <v>12.706444276086735</v>
      </c>
      <c r="Z381" s="21">
        <v>0.35282474643367018</v>
      </c>
      <c r="AA381" s="20" t="e">
        <v>#NUM!</v>
      </c>
      <c r="AB381" s="21" t="e">
        <v>#NUM!</v>
      </c>
      <c r="AC381" s="20">
        <v>3.0878180054324185</v>
      </c>
      <c r="AD381" s="21">
        <v>5.43559816831596</v>
      </c>
      <c r="AE381" s="20">
        <v>14.988103860934217</v>
      </c>
      <c r="AF381" s="21">
        <v>1.2410984730078789</v>
      </c>
      <c r="AG381" s="20">
        <v>-687.24456508521132</v>
      </c>
      <c r="AH381" s="21">
        <v>312.8009091000298</v>
      </c>
      <c r="AI381" s="23" t="e">
        <v>#NUM!</v>
      </c>
      <c r="AJ381" s="24">
        <v>7.4181144463603133E-4</v>
      </c>
      <c r="AK381" s="11">
        <v>8.2836274772927805</v>
      </c>
      <c r="AL381" s="25">
        <v>487.02265563043807</v>
      </c>
      <c r="AM381" s="11">
        <v>2.3615290137845015</v>
      </c>
      <c r="AN381" s="10">
        <v>6.6606107794877176E-2</v>
      </c>
      <c r="AO381" s="11">
        <v>5.5382433145453112</v>
      </c>
      <c r="AP381" s="25">
        <v>538.50276307565969</v>
      </c>
      <c r="AQ381" s="11">
        <v>4.2453895554236647</v>
      </c>
      <c r="AR381" s="12">
        <v>1.4775976244188773E-2</v>
      </c>
      <c r="AS381" s="11">
        <v>132.35934029689008</v>
      </c>
      <c r="AT381" s="123">
        <f t="shared" si="71"/>
        <v>1.9557384679233455E-2</v>
      </c>
      <c r="AU381" s="10">
        <v>3.7832890455615094E-3</v>
      </c>
      <c r="AV381" s="11">
        <v>132.42740764775715</v>
      </c>
      <c r="AW381" s="13">
        <v>1.8570006851747574E-3</v>
      </c>
      <c r="AX381" s="11">
        <v>4.2453895554236647</v>
      </c>
      <c r="AY381" s="124">
        <f t="shared" si="78"/>
        <v>7.8836913132555032E-5</v>
      </c>
      <c r="AZ381" s="17">
        <v>3.2058239535398519E-2</v>
      </c>
      <c r="BA381" s="208">
        <v>12.7</v>
      </c>
      <c r="BB381" s="209">
        <v>0.71</v>
      </c>
      <c r="BC381" s="25">
        <v>506.8343989213933</v>
      </c>
      <c r="BD381" s="11">
        <v>2.7794761237487777</v>
      </c>
      <c r="BE381" s="10">
        <v>3.5286807244066527E-2</v>
      </c>
      <c r="BF381" s="11">
        <v>11.29560639760647</v>
      </c>
      <c r="BG381" s="10">
        <v>9.5994766597649103E-3</v>
      </c>
      <c r="BH381" s="11">
        <v>11.98823628671161</v>
      </c>
      <c r="BI381" s="63">
        <v>1.973031037609374E-3</v>
      </c>
      <c r="BJ381" s="11">
        <v>2.7794761237487777</v>
      </c>
      <c r="BL381" s="13">
        <f t="shared" si="79"/>
        <v>2.0007036578648663E-3</v>
      </c>
      <c r="BM381" s="63">
        <f t="shared" si="80"/>
        <v>4.8129812192820864E-5</v>
      </c>
      <c r="BN381" s="12">
        <v>1.4775976244188773E-2</v>
      </c>
      <c r="BO381" s="3">
        <v>1.9557384679233455E-2</v>
      </c>
      <c r="BP381" s="3">
        <v>0.83699999999999997</v>
      </c>
      <c r="BQ381" s="6">
        <v>0</v>
      </c>
      <c r="BR381" s="3">
        <v>0.13320074978807872</v>
      </c>
    </row>
    <row r="382" spans="1:150" s="44" customFormat="1" ht="14.1" customHeight="1">
      <c r="A382" s="172" t="s">
        <v>246</v>
      </c>
      <c r="B382" s="27">
        <v>-1.9050292090567189E-3</v>
      </c>
      <c r="C382" s="45">
        <v>57.762516115710582</v>
      </c>
      <c r="D382" s="29">
        <v>5.7203541668407042E-2</v>
      </c>
      <c r="E382" s="30">
        <v>6.6785065002189805</v>
      </c>
      <c r="F382" s="31">
        <v>0.34023456043062933</v>
      </c>
      <c r="G382" s="30">
        <v>5.0631509165959674</v>
      </c>
      <c r="H382" s="32">
        <v>3.8986185284151632E-3</v>
      </c>
      <c r="I382" s="30">
        <v>3.3542973275165968</v>
      </c>
      <c r="J382" s="34">
        <v>1.3775728622609424</v>
      </c>
      <c r="K382" s="35">
        <v>174.55667835477499</v>
      </c>
      <c r="L382" s="35">
        <v>129.29398740162063</v>
      </c>
      <c r="M382" s="95">
        <v>7.3731501017415698E-4</v>
      </c>
      <c r="N382" s="37">
        <v>0.30559240074783645</v>
      </c>
      <c r="O382" s="37">
        <v>9.7544056604286972E-2</v>
      </c>
      <c r="P382" s="31">
        <v>0.76514224631624095</v>
      </c>
      <c r="Q382" s="38">
        <v>0.65353821531480005</v>
      </c>
      <c r="R382" s="136">
        <f t="shared" si="77"/>
        <v>0.20239246515461856</v>
      </c>
      <c r="S382" s="39">
        <v>13.78098303281706</v>
      </c>
      <c r="T382" s="40">
        <v>0.29992625972754577</v>
      </c>
      <c r="U382" s="244">
        <v>12.598010945426825</v>
      </c>
      <c r="V382" s="245">
        <v>0.28487872547374965</v>
      </c>
      <c r="W382" s="256">
        <v>13.124686642328685</v>
      </c>
      <c r="X382" s="258">
        <v>0.13412279636330476</v>
      </c>
      <c r="Y382" s="39">
        <v>12.604752783414083</v>
      </c>
      <c r="Z382" s="40">
        <v>0.18669605683966625</v>
      </c>
      <c r="AA382" s="39">
        <v>1291.4021309754494</v>
      </c>
      <c r="AB382" s="40">
        <v>356.4995718618211</v>
      </c>
      <c r="AC382" s="39">
        <v>22.575057788036858</v>
      </c>
      <c r="AD382" s="40">
        <v>2.5947557159214512</v>
      </c>
      <c r="AE382" s="39">
        <v>17.012349575331204</v>
      </c>
      <c r="AF382" s="40">
        <v>1.0390205156796826</v>
      </c>
      <c r="AG382" s="39" t="e">
        <v>#NUM!</v>
      </c>
      <c r="AH382" s="40" t="e">
        <v>#NUM!</v>
      </c>
      <c r="AI382" s="41">
        <v>99.035158012983601</v>
      </c>
      <c r="AJ382" s="42">
        <v>8.4204031229773157E-4</v>
      </c>
      <c r="AK382" s="30">
        <v>6.1100192946614449</v>
      </c>
      <c r="AL382" s="43">
        <v>483.90796341878138</v>
      </c>
      <c r="AM382" s="30">
        <v>0.89746715511923858</v>
      </c>
      <c r="AN382" s="29">
        <v>5.7203541668407042E-2</v>
      </c>
      <c r="AO382" s="30">
        <v>6.6785065002189805</v>
      </c>
      <c r="AP382" s="43">
        <v>467.27625527969587</v>
      </c>
      <c r="AQ382" s="30">
        <v>2.1787049636836047</v>
      </c>
      <c r="AR382" s="31">
        <v>8.3988091335343296E-2</v>
      </c>
      <c r="AS382" s="30">
        <v>18.322132691290918</v>
      </c>
      <c r="AT382" s="123">
        <f t="shared" si="71"/>
        <v>1.5388409539344209E-2</v>
      </c>
      <c r="AU382" s="29">
        <v>2.478250906711613E-2</v>
      </c>
      <c r="AV382" s="30">
        <v>18.451214097615662</v>
      </c>
      <c r="AW382" s="32">
        <v>2.140061663097847E-3</v>
      </c>
      <c r="AX382" s="30">
        <v>2.1787049636836047</v>
      </c>
      <c r="AY382" s="124">
        <f t="shared" si="78"/>
        <v>4.6625629679802699E-5</v>
      </c>
      <c r="AZ382" s="36">
        <v>0.11807921972815574</v>
      </c>
      <c r="BA382" s="210">
        <v>12.6</v>
      </c>
      <c r="BB382" s="211">
        <v>0.38</v>
      </c>
      <c r="BC382" s="43">
        <v>510.92742318958625</v>
      </c>
      <c r="BD382" s="30">
        <v>1.4826045705038164</v>
      </c>
      <c r="BE382" s="29">
        <v>1.3690027833699894E-2</v>
      </c>
      <c r="BF382" s="30">
        <v>45.611921062745893</v>
      </c>
      <c r="BG382" s="29">
        <v>3.6944210704660686E-3</v>
      </c>
      <c r="BH382" s="30">
        <v>46.606938258287123</v>
      </c>
      <c r="BI382" s="90">
        <v>1.9572251451238643E-3</v>
      </c>
      <c r="BJ382" s="30">
        <v>1.4826045705038164</v>
      </c>
      <c r="BK382" s="3"/>
      <c r="BL382" s="13">
        <f t="shared" si="79"/>
        <v>2.0381842934216188E-3</v>
      </c>
      <c r="BM382" s="63">
        <f t="shared" si="80"/>
        <v>2.0807476577289208E-5</v>
      </c>
      <c r="BN382" s="31">
        <v>8.3988091335343296E-2</v>
      </c>
      <c r="BO382" s="3">
        <v>1.5388409539344209E-2</v>
      </c>
      <c r="BP382" s="3">
        <v>0.83699999999999997</v>
      </c>
      <c r="BQ382" s="6">
        <v>0</v>
      </c>
      <c r="BR382" s="3">
        <v>0.20239246515461856</v>
      </c>
      <c r="BS382" s="3"/>
      <c r="BT382" s="3"/>
      <c r="BU382" s="3"/>
      <c r="BV382" s="3"/>
      <c r="BW382" s="3"/>
      <c r="BX382" s="3"/>
      <c r="BY382" s="3"/>
      <c r="BZ382" s="3"/>
      <c r="CA382" s="3"/>
      <c r="CB382" s="3"/>
      <c r="CC382" s="3"/>
      <c r="CD382" s="3"/>
      <c r="CE382" s="3"/>
      <c r="CF382" s="3"/>
      <c r="CG382" s="3"/>
      <c r="CH382" s="3"/>
      <c r="CI382" s="3"/>
      <c r="CJ382" s="3"/>
      <c r="CK382" s="3"/>
      <c r="CL382" s="3"/>
      <c r="CM382" s="3"/>
      <c r="CN382" s="3"/>
      <c r="CO382" s="3"/>
      <c r="CP382" s="3"/>
      <c r="CQ382" s="3"/>
      <c r="CR382" s="3"/>
      <c r="CS382" s="3"/>
      <c r="CT382" s="3"/>
      <c r="CU382" s="3"/>
      <c r="CV382" s="3"/>
      <c r="CW382" s="3"/>
      <c r="CX382" s="3"/>
      <c r="CY382" s="3"/>
      <c r="CZ382" s="3"/>
      <c r="DA382" s="3"/>
      <c r="DB382" s="3"/>
      <c r="DC382" s="3"/>
      <c r="DD382" s="3"/>
      <c r="DE382" s="3"/>
      <c r="DF382" s="3"/>
      <c r="DG382" s="3"/>
      <c r="DH382" s="3"/>
      <c r="DI382" s="3"/>
      <c r="DJ382" s="3"/>
      <c r="DK382" s="3"/>
      <c r="DL382" s="3"/>
      <c r="DM382" s="3"/>
      <c r="DN382" s="3"/>
      <c r="DO382" s="3"/>
      <c r="DP382" s="3"/>
      <c r="DQ382" s="3"/>
      <c r="DR382" s="3"/>
      <c r="DS382" s="3"/>
      <c r="DT382" s="3"/>
      <c r="DU382" s="3"/>
      <c r="DV382" s="3"/>
      <c r="DW382" s="3"/>
      <c r="DX382" s="3"/>
      <c r="DY382" s="3"/>
      <c r="DZ382" s="3"/>
      <c r="EA382" s="3"/>
      <c r="EB382" s="3"/>
      <c r="EC382" s="3"/>
      <c r="ED382" s="3"/>
      <c r="EE382" s="3"/>
      <c r="EF382" s="3"/>
      <c r="EG382" s="3"/>
      <c r="EH382" s="3"/>
      <c r="EI382" s="3"/>
      <c r="EJ382" s="3"/>
      <c r="EK382" s="3"/>
      <c r="EL382" s="3"/>
      <c r="EM382" s="3"/>
      <c r="EN382" s="3"/>
      <c r="EO382" s="3"/>
      <c r="EP382" s="3"/>
      <c r="EQ382" s="3"/>
      <c r="ER382" s="3"/>
      <c r="ES382" s="3"/>
      <c r="ET382" s="3"/>
    </row>
    <row r="383" spans="1:150" s="3" customFormat="1" ht="14.1" customHeight="1">
      <c r="A383" s="100" t="s">
        <v>247</v>
      </c>
      <c r="B383" s="8">
        <v>6.7539353242519274E-3</v>
      </c>
      <c r="C383" s="26">
        <v>33.389568454960084</v>
      </c>
      <c r="D383" s="10">
        <v>7.4345027930763793E-2</v>
      </c>
      <c r="E383" s="11">
        <v>5.9248095984328568</v>
      </c>
      <c r="F383" s="12">
        <v>0.26358256698023547</v>
      </c>
      <c r="G383" s="11">
        <v>6.0691373295008972</v>
      </c>
      <c r="H383" s="13">
        <v>4.0267090341490419E-3</v>
      </c>
      <c r="I383" s="11">
        <v>2.1129371303429978</v>
      </c>
      <c r="J383" s="15">
        <v>3.5496104015278078</v>
      </c>
      <c r="K383" s="16">
        <v>148.580705092003</v>
      </c>
      <c r="L383" s="16">
        <v>63.928121668103593</v>
      </c>
      <c r="M383" s="94">
        <v>1.8996955151761668E-3</v>
      </c>
      <c r="N383" s="18">
        <v>0.23919860997403111</v>
      </c>
      <c r="O383" s="18">
        <v>4.7639535733304324E-2</v>
      </c>
      <c r="P383" s="12">
        <v>0.444457102571021</v>
      </c>
      <c r="Q383" s="19">
        <v>0.41252450522360801</v>
      </c>
      <c r="R383" s="136">
        <f t="shared" si="77"/>
        <v>0.11756607229297975</v>
      </c>
      <c r="S383" s="20">
        <v>10.936081336059297</v>
      </c>
      <c r="T383" s="21">
        <v>0.53746673033801651</v>
      </c>
      <c r="U383" s="244">
        <v>12.167024779921501</v>
      </c>
      <c r="V383" s="245">
        <v>0.13785469726495791</v>
      </c>
      <c r="W383" s="256">
        <v>12.070204560372176</v>
      </c>
      <c r="X383" s="258">
        <v>0.13616454054424196</v>
      </c>
      <c r="Y383" s="20">
        <v>11.721892104111545</v>
      </c>
      <c r="Z383" s="21">
        <v>0.16753804806846628</v>
      </c>
      <c r="AA383" s="20">
        <v>-653.46118035194922</v>
      </c>
      <c r="AB383" s="21">
        <v>1200.3791498520841</v>
      </c>
      <c r="AC383" s="20">
        <v>0.2521022332073507</v>
      </c>
      <c r="AD383" s="21">
        <v>7.6927222772487225</v>
      </c>
      <c r="AE383" s="20">
        <v>16.804269060748176</v>
      </c>
      <c r="AF383" s="21">
        <v>1.4975114786993013</v>
      </c>
      <c r="AG383" s="20" t="e">
        <v>#NUM!</v>
      </c>
      <c r="AH383" s="21" t="e">
        <v>#NUM!</v>
      </c>
      <c r="AI383" s="23">
        <v>101.76131187930442</v>
      </c>
      <c r="AJ383" s="24">
        <v>8.3173691325177934E-4</v>
      </c>
      <c r="AK383" s="11">
        <v>8.9151992775349065</v>
      </c>
      <c r="AL383" s="25">
        <v>514.63688950246797</v>
      </c>
      <c r="AM383" s="11">
        <v>0.96963727622541551</v>
      </c>
      <c r="AN383" s="10">
        <v>7.4345027930763793E-2</v>
      </c>
      <c r="AO383" s="11">
        <v>5.9248095984328568</v>
      </c>
      <c r="AP383" s="25">
        <v>588.96303799950704</v>
      </c>
      <c r="AQ383" s="11">
        <v>4.9187888971482838</v>
      </c>
      <c r="AR383" s="12">
        <v>3.5721498744210205E-2</v>
      </c>
      <c r="AS383" s="11">
        <v>43.65972186058508</v>
      </c>
      <c r="AT383" s="123">
        <f t="shared" si="71"/>
        <v>1.5595906996154568E-2</v>
      </c>
      <c r="AU383" s="10">
        <v>8.3626304692754339E-3</v>
      </c>
      <c r="AV383" s="11">
        <v>43.935928317930873</v>
      </c>
      <c r="AW383" s="13">
        <v>1.6978994189459425E-3</v>
      </c>
      <c r="AX383" s="11">
        <v>4.9187888971482838</v>
      </c>
      <c r="AY383" s="124">
        <f t="shared" si="78"/>
        <v>8.3516088103858239E-5</v>
      </c>
      <c r="AZ383" s="17">
        <v>0.11195368085897155</v>
      </c>
      <c r="BA383" s="208">
        <v>11.73</v>
      </c>
      <c r="BB383" s="209">
        <v>0.33</v>
      </c>
      <c r="BC383" s="25">
        <v>549.44670664704631</v>
      </c>
      <c r="BD383" s="11">
        <v>1.430574644944075</v>
      </c>
      <c r="BE383" s="10">
        <v>2.2796605945097064E-2</v>
      </c>
      <c r="BF383" s="11">
        <v>20.848683401524493</v>
      </c>
      <c r="BG383" s="10">
        <v>5.7206567801472152E-3</v>
      </c>
      <c r="BH383" s="11">
        <v>21.659141798331422</v>
      </c>
      <c r="BI383" s="63">
        <v>1.8200127289913492E-3</v>
      </c>
      <c r="BJ383" s="11">
        <v>1.430574644944075</v>
      </c>
      <c r="BL383" s="13">
        <f t="shared" si="79"/>
        <v>1.8742762559991188E-3</v>
      </c>
      <c r="BM383" s="63">
        <f t="shared" si="80"/>
        <v>2.1124231029734375E-5</v>
      </c>
      <c r="BN383" s="12">
        <v>3.5721498744210205E-2</v>
      </c>
      <c r="BO383" s="3">
        <v>1.5595906996154568E-2</v>
      </c>
      <c r="BP383" s="3">
        <v>0.83599999999999997</v>
      </c>
      <c r="BQ383" s="6">
        <v>0</v>
      </c>
      <c r="BR383" s="3">
        <v>0.11756607229297975</v>
      </c>
    </row>
    <row r="384" spans="1:150" s="44" customFormat="1" ht="12.75" customHeight="1">
      <c r="A384" s="105" t="s">
        <v>248</v>
      </c>
      <c r="B384" s="73">
        <v>5.2163803374301832E-3</v>
      </c>
      <c r="C384" s="74">
        <v>40.878033529219415</v>
      </c>
      <c r="D384" s="75">
        <v>7.2610649965552124E-2</v>
      </c>
      <c r="E384" s="76">
        <v>6.4560786603432367</v>
      </c>
      <c r="F384" s="77">
        <v>0.31442077167103721</v>
      </c>
      <c r="G384" s="76">
        <v>6.0638403974011119</v>
      </c>
      <c r="H384" s="78">
        <v>4.5125247282229025E-3</v>
      </c>
      <c r="I384" s="76">
        <v>2.5094131939730739</v>
      </c>
      <c r="J384" s="80">
        <v>3.3284781440112359</v>
      </c>
      <c r="K384" s="81">
        <v>123.06621825017901</v>
      </c>
      <c r="L384" s="81">
        <v>63.869568642242072</v>
      </c>
      <c r="M384" s="97">
        <v>1.7814933524374526E-3</v>
      </c>
      <c r="N384" s="83">
        <v>0.2076318499411203</v>
      </c>
      <c r="O384" s="83">
        <v>5.3273372372916072E-2</v>
      </c>
      <c r="P384" s="77">
        <v>0.53611190256380603</v>
      </c>
      <c r="Q384" s="93">
        <v>0.42912880549381599</v>
      </c>
      <c r="R384" s="137">
        <f t="shared" si="77"/>
        <v>0.14181024519429708</v>
      </c>
      <c r="S384" s="84">
        <v>11.809994999432348</v>
      </c>
      <c r="T384" s="85">
        <v>0.62980412416808074</v>
      </c>
      <c r="U384" s="246">
        <v>12.743160548558913</v>
      </c>
      <c r="V384" s="247">
        <v>0.38722797432378153</v>
      </c>
      <c r="W384" s="259">
        <v>12.648936467358071</v>
      </c>
      <c r="X384" s="260">
        <v>0.38717974483194911</v>
      </c>
      <c r="Y384" s="84">
        <v>12.093953018437338</v>
      </c>
      <c r="Z384" s="85">
        <v>0.45221612490473595</v>
      </c>
      <c r="AA384" s="84" t="e">
        <v>#NUM!</v>
      </c>
      <c r="AB384" s="85" t="e">
        <v>#NUM!</v>
      </c>
      <c r="AC384" s="84">
        <v>8.6581490539390309</v>
      </c>
      <c r="AD384" s="85">
        <v>6.3296964440096106</v>
      </c>
      <c r="AE384" s="84">
        <v>18.807831661967409</v>
      </c>
      <c r="AF384" s="85">
        <v>1.6109261889475044</v>
      </c>
      <c r="AG384" s="84" t="e">
        <v>#NUM!</v>
      </c>
      <c r="AH384" s="85" t="e">
        <v>#NUM!</v>
      </c>
      <c r="AI384" s="86" t="e">
        <v>#NUM!</v>
      </c>
      <c r="AJ384" s="87">
        <v>9.309505371728477E-4</v>
      </c>
      <c r="AK384" s="76">
        <v>8.5691739038975374</v>
      </c>
      <c r="AL384" s="88">
        <v>492.19432406800462</v>
      </c>
      <c r="AM384" s="76">
        <v>3.000925165134301</v>
      </c>
      <c r="AN384" s="75">
        <v>7.2610649965552124E-2</v>
      </c>
      <c r="AO384" s="76">
        <v>6.4560786603432367</v>
      </c>
      <c r="AP384" s="88">
        <v>545.34409099569382</v>
      </c>
      <c r="AQ384" s="76">
        <v>5.337692428742761</v>
      </c>
      <c r="AR384" s="77">
        <v>9.8796591989249657E-3</v>
      </c>
      <c r="AS384" s="76">
        <v>292.34954275478879</v>
      </c>
      <c r="AT384" s="123">
        <f t="shared" si="71"/>
        <v>2.8883138493788568E-2</v>
      </c>
      <c r="AU384" s="75">
        <v>2.4978860738376104E-3</v>
      </c>
      <c r="AV384" s="76">
        <v>292.39826625580037</v>
      </c>
      <c r="AW384" s="78">
        <v>1.833704658235485E-3</v>
      </c>
      <c r="AX384" s="76">
        <v>5.337692428742761</v>
      </c>
      <c r="AY384" s="124">
        <f t="shared" si="78"/>
        <v>9.7877514708138806E-5</v>
      </c>
      <c r="AZ384" s="82">
        <v>1.8254870307860029E-2</v>
      </c>
      <c r="BA384" s="214">
        <v>12.08</v>
      </c>
      <c r="BB384" s="215">
        <v>0.89</v>
      </c>
      <c r="BC384" s="88">
        <v>532.52803996731893</v>
      </c>
      <c r="BD384" s="76">
        <v>3.742700607596146</v>
      </c>
      <c r="BE384" s="75">
        <v>1.0011303127150621E-2</v>
      </c>
      <c r="BF384" s="76">
        <v>56.073070780961878</v>
      </c>
      <c r="BG384" s="75">
        <v>2.5920859965537957E-3</v>
      </c>
      <c r="BH384" s="76">
        <v>57.17716321366585</v>
      </c>
      <c r="BI384" s="89">
        <v>1.8778353907173972E-3</v>
      </c>
      <c r="BJ384" s="76">
        <v>3.742700607596146</v>
      </c>
      <c r="BK384" s="3"/>
      <c r="BL384" s="13">
        <f t="shared" si="79"/>
        <v>1.9642306631058037E-3</v>
      </c>
      <c r="BM384" s="63">
        <f t="shared" si="80"/>
        <v>6.0067280354569874E-5</v>
      </c>
      <c r="BN384" s="77">
        <v>9.8796591989249657E-3</v>
      </c>
      <c r="BO384" s="3">
        <v>2.8883138493788568E-2</v>
      </c>
      <c r="BP384" s="3">
        <v>0.83699999999999997</v>
      </c>
      <c r="BQ384" s="6">
        <v>0</v>
      </c>
      <c r="BR384" s="3">
        <v>0.14181024519429708</v>
      </c>
      <c r="BS384" s="3"/>
      <c r="BT384" s="3"/>
      <c r="BU384" s="3"/>
      <c r="BV384" s="3"/>
      <c r="BW384" s="3"/>
      <c r="BX384" s="3"/>
      <c r="BY384" s="3"/>
      <c r="BZ384" s="3"/>
      <c r="CA384" s="3"/>
      <c r="CB384" s="3"/>
      <c r="CC384" s="3"/>
      <c r="CD384" s="3"/>
      <c r="CE384" s="3"/>
      <c r="CF384" s="3"/>
      <c r="CG384" s="3"/>
      <c r="CH384" s="3"/>
      <c r="CI384" s="3"/>
      <c r="CJ384" s="3"/>
      <c r="CK384" s="3"/>
      <c r="CL384" s="3"/>
      <c r="CM384" s="3"/>
      <c r="CN384" s="3"/>
      <c r="CO384" s="3"/>
      <c r="CP384" s="3"/>
      <c r="CQ384" s="3"/>
      <c r="CR384" s="3"/>
      <c r="CS384" s="3"/>
      <c r="CT384" s="3"/>
      <c r="CU384" s="3"/>
      <c r="CV384" s="3"/>
      <c r="CW384" s="3"/>
      <c r="CX384" s="3"/>
      <c r="CY384" s="3"/>
      <c r="CZ384" s="3"/>
      <c r="DA384" s="3"/>
      <c r="DB384" s="3"/>
      <c r="DC384" s="3"/>
      <c r="DD384" s="3"/>
      <c r="DE384" s="3"/>
      <c r="DF384" s="3"/>
      <c r="DG384" s="3"/>
      <c r="DH384" s="3"/>
      <c r="DI384" s="3"/>
      <c r="DJ384" s="3"/>
      <c r="DK384" s="3"/>
      <c r="DL384" s="3"/>
      <c r="DM384" s="3"/>
      <c r="DN384" s="3"/>
      <c r="DO384" s="3"/>
      <c r="DP384" s="3"/>
      <c r="DQ384" s="3"/>
      <c r="DR384" s="3"/>
      <c r="DS384" s="3"/>
      <c r="DT384" s="3"/>
      <c r="DU384" s="3"/>
      <c r="DV384" s="3"/>
      <c r="DW384" s="3"/>
      <c r="DX384" s="3"/>
      <c r="DY384" s="3"/>
      <c r="DZ384" s="3"/>
      <c r="EA384" s="3"/>
      <c r="EB384" s="3"/>
      <c r="EC384" s="3"/>
      <c r="ED384" s="3"/>
      <c r="EE384" s="3"/>
      <c r="EF384" s="3"/>
      <c r="EG384" s="3"/>
      <c r="EH384" s="3"/>
      <c r="EI384" s="3"/>
      <c r="EJ384" s="3"/>
      <c r="EK384" s="3"/>
      <c r="EL384" s="3"/>
      <c r="EM384" s="3"/>
      <c r="EN384" s="3"/>
      <c r="EO384" s="3"/>
      <c r="EP384" s="3"/>
      <c r="EQ384" s="3"/>
      <c r="ER384" s="3"/>
      <c r="ES384" s="3"/>
      <c r="ET384" s="3"/>
    </row>
    <row r="385" spans="1:150" s="3" customFormat="1" ht="14.1" customHeight="1">
      <c r="A385" s="176" t="s">
        <v>403</v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148" t="s">
        <v>395</v>
      </c>
      <c r="R385" s="242">
        <f>MEDIAN(R366:R384)</f>
        <v>0.13625571824718435</v>
      </c>
      <c r="T385" s="4"/>
      <c r="U385" s="242">
        <f>MEDIAN(U366:U384)</f>
        <v>12.801259755719995</v>
      </c>
      <c r="V385" s="243"/>
      <c r="W385" s="149">
        <f>MEDIAN(W366:W384)</f>
        <v>12.750108949298619</v>
      </c>
      <c r="X385" s="163"/>
      <c r="Y385" s="150"/>
      <c r="Z385" s="150"/>
      <c r="AA385" s="150"/>
      <c r="AB385" s="150"/>
      <c r="AC385" s="150"/>
      <c r="AD385" s="150"/>
      <c r="AE385" s="150"/>
      <c r="AF385" s="150"/>
      <c r="AG385" s="150"/>
      <c r="AH385" s="150"/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1"/>
      <c r="AU385" s="150"/>
      <c r="AV385" s="150"/>
      <c r="AW385" s="150"/>
      <c r="AX385" s="150"/>
      <c r="AY385" s="150"/>
      <c r="AZ385" s="150"/>
      <c r="BA385" s="165"/>
      <c r="BB385" s="204"/>
      <c r="BC385" s="4"/>
      <c r="BD385" s="4"/>
      <c r="BE385" s="4"/>
      <c r="BF385" s="4"/>
      <c r="BG385" s="4"/>
      <c r="BH385" s="4"/>
      <c r="BI385" s="4"/>
      <c r="BJ385" s="4"/>
      <c r="BL385" s="4"/>
      <c r="BN385" s="4"/>
      <c r="BP385" s="2"/>
      <c r="BQ385" s="6"/>
    </row>
    <row r="386" spans="1:150" ht="14.1" customHeight="1">
      <c r="U386" s="192"/>
      <c r="V386" s="192"/>
      <c r="AT386" s="123"/>
      <c r="BP386" s="3"/>
      <c r="BQ386" s="6"/>
    </row>
    <row r="387" spans="1:150" s="3" customFormat="1" ht="14.1" customHeight="1">
      <c r="A387" s="169" t="s">
        <v>371</v>
      </c>
      <c r="P387" s="144" t="s">
        <v>396</v>
      </c>
      <c r="Q387" s="145"/>
      <c r="R387" s="146">
        <v>4.0285714285714285</v>
      </c>
      <c r="S387" s="4"/>
      <c r="T387" s="5"/>
      <c r="U387" s="190"/>
      <c r="V387" s="190"/>
      <c r="W387" s="131"/>
      <c r="X387" s="164"/>
      <c r="Y387" s="4"/>
      <c r="Z387" s="5"/>
      <c r="AA387" s="4"/>
      <c r="AB387" s="4"/>
      <c r="AC387" s="4"/>
      <c r="AD387" s="4"/>
      <c r="AE387" s="4"/>
      <c r="AF387" s="4"/>
      <c r="AG387" s="4"/>
      <c r="AH387" s="4"/>
      <c r="AT387" s="123"/>
      <c r="BA387" s="199"/>
      <c r="BB387" s="200"/>
      <c r="BP387" s="6"/>
      <c r="BQ387" s="6"/>
    </row>
    <row r="388" spans="1:150" s="6" customFormat="1" ht="57.95" customHeight="1">
      <c r="A388" s="170" t="s">
        <v>0</v>
      </c>
      <c r="B388" s="7" t="s">
        <v>1</v>
      </c>
      <c r="C388" s="112" t="s">
        <v>2</v>
      </c>
      <c r="D388" s="111" t="s">
        <v>3</v>
      </c>
      <c r="E388" s="112" t="s">
        <v>2</v>
      </c>
      <c r="F388" s="111" t="s">
        <v>4</v>
      </c>
      <c r="G388" s="112" t="s">
        <v>2</v>
      </c>
      <c r="H388" s="111" t="s">
        <v>5</v>
      </c>
      <c r="I388" s="112" t="s">
        <v>2</v>
      </c>
      <c r="J388" s="115" t="s">
        <v>374</v>
      </c>
      <c r="K388" s="112" t="s">
        <v>7</v>
      </c>
      <c r="L388" s="112" t="s">
        <v>8</v>
      </c>
      <c r="M388" s="112" t="s">
        <v>6</v>
      </c>
      <c r="N388" s="112" t="s">
        <v>375</v>
      </c>
      <c r="O388" s="112" t="s">
        <v>376</v>
      </c>
      <c r="P388" s="111" t="s">
        <v>9</v>
      </c>
      <c r="Q388" s="112" t="s">
        <v>2</v>
      </c>
      <c r="R388" s="143" t="s">
        <v>397</v>
      </c>
      <c r="S388" s="133" t="s">
        <v>10</v>
      </c>
      <c r="T388" s="193" t="s">
        <v>399</v>
      </c>
      <c r="U388" s="125" t="s">
        <v>398</v>
      </c>
      <c r="V388" s="234" t="s">
        <v>399</v>
      </c>
      <c r="W388" s="128" t="s">
        <v>11</v>
      </c>
      <c r="X388" s="128" t="s">
        <v>399</v>
      </c>
      <c r="Y388" s="275" t="s">
        <v>12</v>
      </c>
      <c r="Z388" s="276"/>
      <c r="AA388" s="275" t="s">
        <v>13</v>
      </c>
      <c r="AB388" s="276"/>
      <c r="AC388" s="275" t="s">
        <v>14</v>
      </c>
      <c r="AD388" s="276"/>
      <c r="AE388" s="275" t="s">
        <v>15</v>
      </c>
      <c r="AF388" s="276"/>
      <c r="AG388" s="275" t="s">
        <v>16</v>
      </c>
      <c r="AH388" s="276"/>
      <c r="AI388" s="112" t="s">
        <v>17</v>
      </c>
      <c r="AJ388" s="111" t="s">
        <v>377</v>
      </c>
      <c r="AK388" s="112" t="s">
        <v>2</v>
      </c>
      <c r="AL388" s="111" t="s">
        <v>18</v>
      </c>
      <c r="AM388" s="112" t="s">
        <v>2</v>
      </c>
      <c r="AN388" s="111" t="s">
        <v>19</v>
      </c>
      <c r="AO388" s="112" t="s">
        <v>2</v>
      </c>
      <c r="AP388" s="111" t="s">
        <v>378</v>
      </c>
      <c r="AQ388" s="112" t="s">
        <v>2</v>
      </c>
      <c r="AR388" s="111" t="s">
        <v>379</v>
      </c>
      <c r="AS388" s="112" t="s">
        <v>2</v>
      </c>
      <c r="AT388" s="123"/>
      <c r="AU388" s="111" t="s">
        <v>380</v>
      </c>
      <c r="AV388" s="112" t="s">
        <v>2</v>
      </c>
      <c r="AW388" s="111" t="s">
        <v>381</v>
      </c>
      <c r="AX388" s="112" t="s">
        <v>2</v>
      </c>
      <c r="AY388" s="112"/>
      <c r="AZ388" s="112" t="s">
        <v>20</v>
      </c>
      <c r="BA388" s="277" t="s">
        <v>400</v>
      </c>
      <c r="BB388" s="278"/>
      <c r="BC388" s="111" t="s">
        <v>382</v>
      </c>
      <c r="BD388" s="112" t="s">
        <v>2</v>
      </c>
      <c r="BE388" s="111" t="s">
        <v>383</v>
      </c>
      <c r="BF388" s="112" t="s">
        <v>2</v>
      </c>
      <c r="BG388" s="111" t="s">
        <v>384</v>
      </c>
      <c r="BH388" s="112" t="s">
        <v>2</v>
      </c>
      <c r="BI388" s="111" t="s">
        <v>385</v>
      </c>
      <c r="BJ388" s="112" t="s">
        <v>2</v>
      </c>
      <c r="BL388" s="111" t="s">
        <v>393</v>
      </c>
      <c r="BN388" s="111" t="s">
        <v>379</v>
      </c>
      <c r="BP388" s="3"/>
      <c r="BR388" s="6">
        <v>4.0285714285714285</v>
      </c>
    </row>
    <row r="389" spans="1:150" s="3" customFormat="1" ht="14.1" customHeight="1">
      <c r="A389" s="103" t="s">
        <v>181</v>
      </c>
      <c r="B389" s="8">
        <v>1.1108240935731946E-3</v>
      </c>
      <c r="C389" s="26">
        <v>37.817433763468671</v>
      </c>
      <c r="D389" s="10">
        <v>4.4543878504326791E-2</v>
      </c>
      <c r="E389" s="11">
        <v>4.6539481646635208</v>
      </c>
      <c r="F389" s="12">
        <v>0.13381856612074053</v>
      </c>
      <c r="G389" s="11">
        <v>5.3993522103908171</v>
      </c>
      <c r="H389" s="13">
        <v>4.2452816489926184E-3</v>
      </c>
      <c r="I389" s="11">
        <v>3.0496681302961863</v>
      </c>
      <c r="J389" s="15">
        <v>-0.22064480959457936</v>
      </c>
      <c r="K389" s="16">
        <v>668.33263328303804</v>
      </c>
      <c r="L389" s="16">
        <v>249.85386964079274</v>
      </c>
      <c r="M389" s="14">
        <v>-1.1809145447097255E-4</v>
      </c>
      <c r="N389" s="17">
        <v>1.1240648837190017</v>
      </c>
      <c r="O389" s="18">
        <v>0.15670938136695614</v>
      </c>
      <c r="P389" s="12">
        <v>0.38618351773589699</v>
      </c>
      <c r="Q389" s="19">
        <v>0.25812706504230998</v>
      </c>
      <c r="R389" s="135">
        <f t="shared" ref="R389:R404" si="81">P389/R$387</f>
        <v>9.5861156884797127E-2</v>
      </c>
      <c r="S389" s="20">
        <v>12.320912574956539</v>
      </c>
      <c r="T389" s="21">
        <v>0.12921921374191495</v>
      </c>
      <c r="U389" s="244">
        <v>12.708749725923653</v>
      </c>
      <c r="V389" s="245">
        <v>9.4474864875978212E-2</v>
      </c>
      <c r="W389" s="256">
        <v>12.609531007613887</v>
      </c>
      <c r="X389" s="257">
        <v>9.1574434037603999E-2</v>
      </c>
      <c r="Y389" s="20">
        <v>12.51236941324898</v>
      </c>
      <c r="Z389" s="21">
        <v>0.10214640783470209</v>
      </c>
      <c r="AA389" s="20" t="e">
        <v>#NUM!</v>
      </c>
      <c r="AB389" s="21" t="e">
        <v>#NUM!</v>
      </c>
      <c r="AC389" s="20">
        <v>9.2963322682816614</v>
      </c>
      <c r="AD389" s="21">
        <v>1.7330177188623759</v>
      </c>
      <c r="AE389" s="20">
        <v>14.144302866200652</v>
      </c>
      <c r="AF389" s="21">
        <v>0.94914676943516318</v>
      </c>
      <c r="AG389" s="20">
        <v>-341.58123859378281</v>
      </c>
      <c r="AH389" s="21">
        <v>130.08920275055073</v>
      </c>
      <c r="AI389" s="23" t="e">
        <v>#NUM!</v>
      </c>
      <c r="AJ389" s="24">
        <v>7.0003429402154538E-4</v>
      </c>
      <c r="AK389" s="16">
        <v>6.7128010377538834</v>
      </c>
      <c r="AL389" s="25">
        <v>511.86053151500988</v>
      </c>
      <c r="AM389" s="11">
        <v>0.67792925290814932</v>
      </c>
      <c r="AN389" s="10">
        <v>4.4543878504326791E-2</v>
      </c>
      <c r="AO389" s="11">
        <v>4.6539481646635208</v>
      </c>
      <c r="AP389" s="25">
        <v>522.70930818131353</v>
      </c>
      <c r="AQ389" s="11">
        <v>1.0497821443168354</v>
      </c>
      <c r="AR389" s="12">
        <v>2.7760118821292895E-2</v>
      </c>
      <c r="AS389" s="11">
        <v>24.562825999156832</v>
      </c>
      <c r="AT389" s="123">
        <f t="shared" ref="AT389:AT404" si="82">AR389/100*AS389</f>
        <v>6.8186696832333608E-3</v>
      </c>
      <c r="AU389" s="10">
        <v>7.3225502648829573E-3</v>
      </c>
      <c r="AV389" s="11">
        <v>24.58524890285598</v>
      </c>
      <c r="AW389" s="13">
        <v>1.913109226004308E-3</v>
      </c>
      <c r="AX389" s="11">
        <v>1.0497821443168354</v>
      </c>
      <c r="AY389" s="124">
        <f t="shared" ref="AY389:AY404" si="83">AW389/100*AX389</f>
        <v>2.0083479055871236E-5</v>
      </c>
      <c r="AZ389" s="17">
        <v>4.269967525913012E-2</v>
      </c>
      <c r="BA389" s="206">
        <v>12.51</v>
      </c>
      <c r="BB389" s="207">
        <v>0.2</v>
      </c>
      <c r="BC389" s="25">
        <v>514.70347530192407</v>
      </c>
      <c r="BD389" s="11">
        <v>0.81715595712330957</v>
      </c>
      <c r="BE389" s="10">
        <v>4.0145660458217949E-2</v>
      </c>
      <c r="BF389" s="11">
        <v>5.0473340567668998</v>
      </c>
      <c r="BG389" s="10">
        <v>1.0754315697464651E-2</v>
      </c>
      <c r="BH389" s="16">
        <v>5.3746440774336071</v>
      </c>
      <c r="BI389" s="63">
        <v>1.9428662287803711E-3</v>
      </c>
      <c r="BJ389" s="11">
        <v>0.81715595712330957</v>
      </c>
      <c r="BL389" s="13">
        <f t="shared" ref="BL389:BL404" si="84">EXP(1000000*$BL$2*W389)-1</f>
        <v>1.9581054728103897E-3</v>
      </c>
      <c r="BM389" s="63">
        <f t="shared" ref="BM389:BM404" si="85">EXP(1000000*$BL$2*X389)-1</f>
        <v>1.4206582730880157E-5</v>
      </c>
      <c r="BN389" s="12">
        <v>2.7760118821292895E-2</v>
      </c>
      <c r="BO389" s="3">
        <v>6.8186696832333608E-3</v>
      </c>
      <c r="BP389" s="3">
        <v>0.83599999999999997</v>
      </c>
      <c r="BQ389" s="6">
        <v>0</v>
      </c>
      <c r="BR389" s="3">
        <v>9.5861156884797127E-2</v>
      </c>
    </row>
    <row r="390" spans="1:150" s="3" customFormat="1" ht="14.1" customHeight="1">
      <c r="A390" s="173" t="s">
        <v>182</v>
      </c>
      <c r="B390" s="8">
        <v>6.8621724423481914E-5</v>
      </c>
      <c r="C390" s="26">
        <v>100.00343074235161</v>
      </c>
      <c r="D390" s="10">
        <v>4.4681196553988611E-2</v>
      </c>
      <c r="E390" s="11">
        <v>3.0178972138049196</v>
      </c>
      <c r="F390" s="12">
        <v>0.1674679448659013</v>
      </c>
      <c r="G390" s="11">
        <v>3.1086868998464658</v>
      </c>
      <c r="H390" s="13">
        <v>4.6923123852371552E-3</v>
      </c>
      <c r="I390" s="11">
        <v>1.5908746971151939</v>
      </c>
      <c r="J390" s="15">
        <v>-0.20371721528410647</v>
      </c>
      <c r="K390" s="16">
        <v>1452.3362124697101</v>
      </c>
      <c r="L390" s="16">
        <v>773.99717977875139</v>
      </c>
      <c r="M390" s="14">
        <v>-1.0903327019549141E-4</v>
      </c>
      <c r="N390" s="17">
        <v>2.4787751946583372</v>
      </c>
      <c r="O390" s="18">
        <v>0.42880647235824931</v>
      </c>
      <c r="P390" s="12">
        <v>0.55051928048521703</v>
      </c>
      <c r="Q390" s="19">
        <v>0.41817899302859701</v>
      </c>
      <c r="R390" s="136">
        <f t="shared" si="81"/>
        <v>0.13665372210625956</v>
      </c>
      <c r="S390" s="20">
        <v>12.753351812156703</v>
      </c>
      <c r="T390" s="21">
        <v>0.12914336007933505</v>
      </c>
      <c r="U390" s="244">
        <v>12.89049149037505</v>
      </c>
      <c r="V390" s="245">
        <v>0.1324272221532499</v>
      </c>
      <c r="W390" s="256">
        <v>12.7956962800993</v>
      </c>
      <c r="X390" s="258">
        <v>0.13039961831552735</v>
      </c>
      <c r="Y390" s="20">
        <v>12.823645824087006</v>
      </c>
      <c r="Z390" s="21">
        <v>0.14501878259486514</v>
      </c>
      <c r="AA390" s="20">
        <v>-129.56015227378376</v>
      </c>
      <c r="AB390" s="21">
        <v>95.692556918373455</v>
      </c>
      <c r="AC390" s="20">
        <v>11.995350613550995</v>
      </c>
      <c r="AD390" s="21">
        <v>0.43951267409428707</v>
      </c>
      <c r="AE390" s="20">
        <v>12.494311033326904</v>
      </c>
      <c r="AF390" s="21">
        <v>0.48497368217262476</v>
      </c>
      <c r="AG390" s="20">
        <v>99.99444052621314</v>
      </c>
      <c r="AH390" s="21">
        <v>73.411779319560623</v>
      </c>
      <c r="AI390" s="23">
        <v>109.9526670902256</v>
      </c>
      <c r="AJ390" s="24">
        <v>6.1834713619179915E-4</v>
      </c>
      <c r="AK390" s="16">
        <v>3.8827558480553184</v>
      </c>
      <c r="AL390" s="25">
        <v>504.32096351081219</v>
      </c>
      <c r="AM390" s="11">
        <v>1.0054618912909499</v>
      </c>
      <c r="AN390" s="10">
        <v>4.4681196553988611E-2</v>
      </c>
      <c r="AO390" s="11">
        <v>3.0178972138049196</v>
      </c>
      <c r="AP390" s="25">
        <v>504.96839604392522</v>
      </c>
      <c r="AQ390" s="11">
        <v>1.0136248914999837</v>
      </c>
      <c r="AR390" s="12">
        <v>4.366476335024741E-2</v>
      </c>
      <c r="AS390" s="11">
        <v>3.8722292622484327</v>
      </c>
      <c r="AT390" s="123">
        <f t="shared" si="82"/>
        <v>1.6907997437398093E-3</v>
      </c>
      <c r="AU390" s="10">
        <v>1.1922523504240081E-2</v>
      </c>
      <c r="AV390" s="11">
        <v>4.002698449806255</v>
      </c>
      <c r="AW390" s="13">
        <v>1.9803219524910901E-3</v>
      </c>
      <c r="AX390" s="11">
        <v>1.0136248914999837</v>
      </c>
      <c r="AY390" s="124">
        <f t="shared" si="83"/>
        <v>2.0073036242288172E-5</v>
      </c>
      <c r="AZ390" s="17">
        <v>0.2532353871296617</v>
      </c>
      <c r="BA390" s="224">
        <v>12.8</v>
      </c>
      <c r="BB390" s="217">
        <v>0.28000000000000003</v>
      </c>
      <c r="BC390" s="25">
        <v>502.19762564781826</v>
      </c>
      <c r="BD390" s="11">
        <v>1.1319953235175868</v>
      </c>
      <c r="BE390" s="10">
        <v>4.801471934798654E-2</v>
      </c>
      <c r="BF390" s="11">
        <v>3.1034313706142505</v>
      </c>
      <c r="BG390" s="10">
        <v>1.3182598175689213E-2</v>
      </c>
      <c r="BH390" s="16">
        <v>3.3737211133814617</v>
      </c>
      <c r="BI390" s="63">
        <v>1.991247964802767E-3</v>
      </c>
      <c r="BJ390" s="11">
        <v>1.1319953235175868</v>
      </c>
      <c r="BL390" s="13">
        <f t="shared" si="84"/>
        <v>1.987043358800733E-3</v>
      </c>
      <c r="BM390" s="63">
        <f t="shared" si="85"/>
        <v>2.0229866165566435E-5</v>
      </c>
      <c r="BN390" s="12">
        <v>4.366476335024741E-2</v>
      </c>
      <c r="BO390" s="3">
        <v>1.6907997437398093E-3</v>
      </c>
      <c r="BP390" s="3">
        <v>0.83599999999999997</v>
      </c>
      <c r="BQ390" s="6">
        <v>0</v>
      </c>
      <c r="BR390" s="3">
        <v>0.13665372210625956</v>
      </c>
    </row>
    <row r="391" spans="1:150" s="3" customFormat="1" ht="14.1" customHeight="1">
      <c r="A391" s="103" t="s">
        <v>183</v>
      </c>
      <c r="B391" s="8">
        <v>-4.2825768022365993E-4</v>
      </c>
      <c r="C391" s="26">
        <v>40.833569728777682</v>
      </c>
      <c r="D391" s="10">
        <v>4.6310767267450453E-2</v>
      </c>
      <c r="E391" s="11">
        <v>3.0976339771635901</v>
      </c>
      <c r="F391" s="12">
        <v>0.16535788039390487</v>
      </c>
      <c r="G391" s="11">
        <v>3.3063351995931698</v>
      </c>
      <c r="H391" s="13">
        <v>4.2679884391997143E-3</v>
      </c>
      <c r="I391" s="11">
        <v>5.6635892098974674</v>
      </c>
      <c r="J391" s="15">
        <v>3.2770928422498E-3</v>
      </c>
      <c r="K391" s="16">
        <v>1632.0998849122</v>
      </c>
      <c r="L391" s="16">
        <v>812.87021287471293</v>
      </c>
      <c r="M391" s="14">
        <v>1.7539172859184801E-6</v>
      </c>
      <c r="N391" s="17">
        <v>2.7178152123476735</v>
      </c>
      <c r="O391" s="18">
        <v>0.45360445147501144</v>
      </c>
      <c r="P391" s="12">
        <v>0.51448746345861696</v>
      </c>
      <c r="Q391" s="19">
        <v>0.24251545575248001</v>
      </c>
      <c r="R391" s="136">
        <f t="shared" si="81"/>
        <v>0.12770965405001131</v>
      </c>
      <c r="S391" s="20">
        <v>12.584899708346594</v>
      </c>
      <c r="T391" s="21">
        <v>9.7570647103717531E-2</v>
      </c>
      <c r="U391" s="244">
        <v>12.49233175869732</v>
      </c>
      <c r="V391" s="245">
        <v>0.10061546115894253</v>
      </c>
      <c r="W391" s="256">
        <v>12.484685845488828</v>
      </c>
      <c r="X391" s="258">
        <v>9.0843044863163053E-2</v>
      </c>
      <c r="Y391" s="20">
        <v>12.476063133997824</v>
      </c>
      <c r="Z391" s="21">
        <v>0.10235187484471127</v>
      </c>
      <c r="AA391" s="20">
        <v>310.83746110693943</v>
      </c>
      <c r="AB391" s="21">
        <v>126.06400259979327</v>
      </c>
      <c r="AC391" s="20">
        <v>13.848212214894438</v>
      </c>
      <c r="AD391" s="21">
        <v>0.69579530123159328</v>
      </c>
      <c r="AE391" s="20">
        <v>12.584775885634381</v>
      </c>
      <c r="AF391" s="21">
        <v>0.51321504679840635</v>
      </c>
      <c r="AG391" s="20">
        <v>-16.161863004359102</v>
      </c>
      <c r="AH391" s="21">
        <v>78.808194700565778</v>
      </c>
      <c r="AI391" s="23">
        <v>96.044259667566507</v>
      </c>
      <c r="AJ391" s="24">
        <v>6.2282566234839187E-4</v>
      </c>
      <c r="AK391" s="16">
        <v>4.0793323619304083</v>
      </c>
      <c r="AL391" s="25">
        <v>515.82898306963784</v>
      </c>
      <c r="AM391" s="11">
        <v>0.70511899532588307</v>
      </c>
      <c r="AN391" s="10">
        <v>4.6310767267450453E-2</v>
      </c>
      <c r="AO391" s="11">
        <v>3.0976339771635901</v>
      </c>
      <c r="AP391" s="25">
        <v>511.73421551965561</v>
      </c>
      <c r="AQ391" s="11">
        <v>0.77605639022228745</v>
      </c>
      <c r="AR391" s="12">
        <v>5.2582811948889925E-2</v>
      </c>
      <c r="AS391" s="11">
        <v>5.53829728478651</v>
      </c>
      <c r="AT391" s="123">
        <f t="shared" si="82"/>
        <v>2.9121924464297674E-3</v>
      </c>
      <c r="AU391" s="10">
        <v>1.4167741557305479E-2</v>
      </c>
      <c r="AV391" s="11">
        <v>5.5924055946862863</v>
      </c>
      <c r="AW391" s="13">
        <v>1.9541394139231446E-3</v>
      </c>
      <c r="AX391" s="11">
        <v>0.77605639022228745</v>
      </c>
      <c r="AY391" s="124">
        <f t="shared" si="83"/>
        <v>1.5165223795602921E-5</v>
      </c>
      <c r="AZ391" s="17">
        <v>0.13876968990941391</v>
      </c>
      <c r="BA391" s="208">
        <v>12.48</v>
      </c>
      <c r="BB391" s="209">
        <v>0.2</v>
      </c>
      <c r="BC391" s="25">
        <v>516.20275510812064</v>
      </c>
      <c r="BD391" s="11">
        <v>0.82118011912832833</v>
      </c>
      <c r="BE391" s="10">
        <v>4.5738252491600261E-2</v>
      </c>
      <c r="BF391" s="11">
        <v>3.2594170345868605</v>
      </c>
      <c r="BG391" s="10">
        <v>1.2216886080394798E-2</v>
      </c>
      <c r="BH391" s="16">
        <v>3.525913978524418</v>
      </c>
      <c r="BI391" s="63">
        <v>1.9372232908569931E-3</v>
      </c>
      <c r="BJ391" s="11">
        <v>0.82118011912832833</v>
      </c>
      <c r="BL391" s="13">
        <f t="shared" si="84"/>
        <v>1.9386997702051101E-3</v>
      </c>
      <c r="BM391" s="63">
        <f t="shared" si="85"/>
        <v>1.4093116410984763E-5</v>
      </c>
      <c r="BN391" s="12">
        <v>5.2582811948889925E-2</v>
      </c>
      <c r="BO391" s="3">
        <v>2.9121924464297674E-3</v>
      </c>
      <c r="BP391" s="3">
        <v>0.83599999999999997</v>
      </c>
      <c r="BQ391" s="6">
        <v>0</v>
      </c>
      <c r="BR391" s="3">
        <v>0.12770965405001131</v>
      </c>
    </row>
    <row r="392" spans="1:150" s="3" customFormat="1" ht="14.1" customHeight="1">
      <c r="A392" s="103" t="s">
        <v>184</v>
      </c>
      <c r="B392" s="8">
        <v>5.8814756652788539E-4</v>
      </c>
      <c r="C392" s="26">
        <v>44.734508817731182</v>
      </c>
      <c r="D392" s="10">
        <v>4.7335861844844576E-2</v>
      </c>
      <c r="E392" s="11">
        <v>3.9958021390187994</v>
      </c>
      <c r="F392" s="12">
        <v>0.11524058853888647</v>
      </c>
      <c r="G392" s="11">
        <v>5.0202871126162742</v>
      </c>
      <c r="H392" s="13">
        <v>3.9938989182027587E-3</v>
      </c>
      <c r="I392" s="11">
        <v>7.0153571797691185</v>
      </c>
      <c r="J392" s="15">
        <v>0.13336448508864576</v>
      </c>
      <c r="K392" s="16">
        <v>1321.7243983846899</v>
      </c>
      <c r="L392" s="16">
        <v>459.04441820361006</v>
      </c>
      <c r="M392" s="14">
        <v>7.1376543119004674E-5</v>
      </c>
      <c r="N392" s="17">
        <v>2.1756695264830492</v>
      </c>
      <c r="O392" s="18">
        <v>0.24743665224308742</v>
      </c>
      <c r="P392" s="12">
        <v>0.35876835184691402</v>
      </c>
      <c r="Q392" s="19">
        <v>0.89017902553161898</v>
      </c>
      <c r="R392" s="136">
        <f t="shared" si="81"/>
        <v>8.9055973862709151E-2</v>
      </c>
      <c r="S392" s="20">
        <v>12.222100716422844</v>
      </c>
      <c r="T392" s="21">
        <v>0.17283945148850419</v>
      </c>
      <c r="U392" s="244">
        <v>12.441250553712093</v>
      </c>
      <c r="V392" s="245">
        <v>0.16744755619236817</v>
      </c>
      <c r="W392" s="256">
        <v>12.34131054480768</v>
      </c>
      <c r="X392" s="258">
        <v>0.16611026226011263</v>
      </c>
      <c r="Y392" s="20">
        <v>12.352139593943694</v>
      </c>
      <c r="Z392" s="21">
        <v>0.17741332862598799</v>
      </c>
      <c r="AA392" s="20">
        <v>-446.00271735560949</v>
      </c>
      <c r="AB392" s="21">
        <v>300.55372350073657</v>
      </c>
      <c r="AC392" s="20">
        <v>10.000967156731067</v>
      </c>
      <c r="AD392" s="21">
        <v>1.2172936741608598</v>
      </c>
      <c r="AE392" s="20">
        <v>12.156353224211973</v>
      </c>
      <c r="AF392" s="21">
        <v>0.83411936454051594</v>
      </c>
      <c r="AG392" s="20">
        <v>47.980531085107977</v>
      </c>
      <c r="AH392" s="21">
        <v>97.877504245692506</v>
      </c>
      <c r="AI392" s="23">
        <v>102.83894573032654</v>
      </c>
      <c r="AJ392" s="24">
        <v>6.0161647440826194E-4</v>
      </c>
      <c r="AK392" s="16">
        <v>6.8636556442954744</v>
      </c>
      <c r="AL392" s="25">
        <v>521.14858240874094</v>
      </c>
      <c r="AM392" s="11">
        <v>1.325351268298645</v>
      </c>
      <c r="AN392" s="10">
        <v>4.7335861844844576E-2</v>
      </c>
      <c r="AO392" s="11">
        <v>3.9958021390187994</v>
      </c>
      <c r="AP392" s="25">
        <v>526.93928909811893</v>
      </c>
      <c r="AQ392" s="11">
        <v>1.4154960349920576</v>
      </c>
      <c r="AR392" s="12">
        <v>3.856814001871868E-2</v>
      </c>
      <c r="AS392" s="11">
        <v>11.415719520720874</v>
      </c>
      <c r="AT392" s="123">
        <f t="shared" si="82"/>
        <v>4.4028306888958275E-3</v>
      </c>
      <c r="AU392" s="10">
        <v>1.0091817512568763E-2</v>
      </c>
      <c r="AV392" s="11">
        <v>11.503142231618535</v>
      </c>
      <c r="AW392" s="13">
        <v>1.8977518296491925E-3</v>
      </c>
      <c r="AX392" s="11">
        <v>1.4154960349920576</v>
      </c>
      <c r="AY392" s="124">
        <f t="shared" si="83"/>
        <v>2.6862601902673547E-5</v>
      </c>
      <c r="AZ392" s="17">
        <v>0.12305298904340263</v>
      </c>
      <c r="BA392" s="208">
        <v>12.35</v>
      </c>
      <c r="BB392" s="209">
        <v>0.35</v>
      </c>
      <c r="BC392" s="25">
        <v>521.38660154281115</v>
      </c>
      <c r="BD392" s="11">
        <v>1.4376728393671976</v>
      </c>
      <c r="BE392" s="10">
        <v>4.6975476546682056E-2</v>
      </c>
      <c r="BF392" s="11">
        <v>4.0975857705864591</v>
      </c>
      <c r="BG392" s="10">
        <v>1.2422602895990788E-2</v>
      </c>
      <c r="BH392" s="16">
        <v>4.3938068069749932</v>
      </c>
      <c r="BI392" s="63">
        <v>1.9179625963554603E-3</v>
      </c>
      <c r="BJ392" s="11">
        <v>1.4376728393671976</v>
      </c>
      <c r="BL392" s="13">
        <f t="shared" si="84"/>
        <v>1.9164142405727613E-3</v>
      </c>
      <c r="BM392" s="63">
        <f t="shared" si="85"/>
        <v>2.5769996308211418E-5</v>
      </c>
      <c r="BN392" s="12">
        <v>3.856814001871868E-2</v>
      </c>
      <c r="BO392" s="3">
        <v>4.4028306888958275E-3</v>
      </c>
      <c r="BP392" s="3">
        <v>0.83599999999999997</v>
      </c>
      <c r="BQ392" s="6">
        <v>0</v>
      </c>
      <c r="BR392" s="3">
        <v>8.9055973862709151E-2</v>
      </c>
    </row>
    <row r="393" spans="1:150" s="3" customFormat="1" ht="14.1" customHeight="1">
      <c r="A393" s="103" t="s">
        <v>185</v>
      </c>
      <c r="B393" s="8">
        <v>5.724661477024052E-4</v>
      </c>
      <c r="C393" s="26">
        <v>50.014309463503515</v>
      </c>
      <c r="D393" s="10">
        <v>5.4966105535916202E-2</v>
      </c>
      <c r="E393" s="11">
        <v>4.0190304480911143</v>
      </c>
      <c r="F393" s="12">
        <v>0.22872761875634415</v>
      </c>
      <c r="G393" s="11">
        <v>3.8664612365889037</v>
      </c>
      <c r="H393" s="13">
        <v>4.3940940509601045E-3</v>
      </c>
      <c r="I393" s="11">
        <v>3.5665685703219685</v>
      </c>
      <c r="J393" s="15">
        <v>1.0989945924908866</v>
      </c>
      <c r="K393" s="16">
        <v>748.51197391287701</v>
      </c>
      <c r="L393" s="16">
        <v>478.01675631876839</v>
      </c>
      <c r="M393" s="14">
        <v>5.8818216693138747E-4</v>
      </c>
      <c r="N393" s="17">
        <v>1.2348954553251152</v>
      </c>
      <c r="O393" s="18">
        <v>0.25973992764080672</v>
      </c>
      <c r="P393" s="12">
        <v>0.65969727470887796</v>
      </c>
      <c r="Q393" s="19">
        <v>0.24981392408586001</v>
      </c>
      <c r="R393" s="136">
        <f t="shared" si="81"/>
        <v>0.16375464265823211</v>
      </c>
      <c r="S393" s="20">
        <v>12.372816294087475</v>
      </c>
      <c r="T393" s="21">
        <v>0.24529647542111691</v>
      </c>
      <c r="U393" s="244">
        <v>12.460965053815581</v>
      </c>
      <c r="V393" s="245">
        <v>0.23934551536159671</v>
      </c>
      <c r="W393" s="256">
        <v>12.369147286607509</v>
      </c>
      <c r="X393" s="258">
        <v>0.23858773518406495</v>
      </c>
      <c r="Y393" s="20">
        <v>12.382150061121681</v>
      </c>
      <c r="Z393" s="21">
        <v>0.27377763228306529</v>
      </c>
      <c r="AA393" s="20">
        <v>24.510144197097642</v>
      </c>
      <c r="AB393" s="21">
        <v>248.59734437787165</v>
      </c>
      <c r="AC393" s="20">
        <v>12.290376149962976</v>
      </c>
      <c r="AD393" s="21">
        <v>0.84474827750730697</v>
      </c>
      <c r="AE393" s="20">
        <v>12.254300695045783</v>
      </c>
      <c r="AF393" s="21">
        <v>0.63291326772640677</v>
      </c>
      <c r="AG393" s="20">
        <v>54.967633984640592</v>
      </c>
      <c r="AH393" s="21">
        <v>138.98736940357216</v>
      </c>
      <c r="AI393" s="23">
        <v>49.567132940896208</v>
      </c>
      <c r="AJ393" s="24">
        <v>6.0646535268049639E-4</v>
      </c>
      <c r="AK393" s="16">
        <v>5.1663914953594912</v>
      </c>
      <c r="AL393" s="25">
        <v>514.94687885854694</v>
      </c>
      <c r="AM393" s="11">
        <v>1.9093496894734074</v>
      </c>
      <c r="AN393" s="10">
        <v>5.4966105535916202E-2</v>
      </c>
      <c r="AO393" s="11">
        <v>4.0190304480911143</v>
      </c>
      <c r="AP393" s="25">
        <v>520.51445684233454</v>
      </c>
      <c r="AQ393" s="11">
        <v>1.9844467719678416</v>
      </c>
      <c r="AR393" s="12">
        <v>4.6517177584162898E-2</v>
      </c>
      <c r="AS393" s="11">
        <v>10.361398669627105</v>
      </c>
      <c r="AT393" s="123">
        <f t="shared" si="82"/>
        <v>4.8198302193535325E-3</v>
      </c>
      <c r="AU393" s="10">
        <v>1.2322017882487241E-2</v>
      </c>
      <c r="AV393" s="11">
        <v>10.549720914873717</v>
      </c>
      <c r="AW393" s="13">
        <v>1.9211762264326562E-3</v>
      </c>
      <c r="AX393" s="11">
        <v>1.9844467719678416</v>
      </c>
      <c r="AY393" s="124">
        <f t="shared" si="83"/>
        <v>3.8124719609256436E-5</v>
      </c>
      <c r="AZ393" s="17">
        <v>0.18810419611859427</v>
      </c>
      <c r="BA393" s="208">
        <v>12.37</v>
      </c>
      <c r="BB393" s="209">
        <v>0.54</v>
      </c>
      <c r="BC393" s="25">
        <v>520.12171208066161</v>
      </c>
      <c r="BD393" s="11">
        <v>2.2131911545592913</v>
      </c>
      <c r="BE393" s="10">
        <v>4.7113176814791755E-2</v>
      </c>
      <c r="BF393" s="11">
        <v>5.8262803373013368</v>
      </c>
      <c r="BG393" s="10">
        <v>1.2489316766334259E-2</v>
      </c>
      <c r="BH393" s="16">
        <v>6.3361391774889553</v>
      </c>
      <c r="BI393" s="63">
        <v>1.9226269097663007E-3</v>
      </c>
      <c r="BJ393" s="11">
        <v>2.2131911545592913</v>
      </c>
      <c r="BL393" s="13">
        <f t="shared" si="84"/>
        <v>1.9207410037713757E-3</v>
      </c>
      <c r="BM393" s="63">
        <f t="shared" si="85"/>
        <v>3.7014206933472238E-5</v>
      </c>
      <c r="BN393" s="12">
        <v>4.6517177584162898E-2</v>
      </c>
      <c r="BO393" s="3">
        <v>4.8198302193535325E-3</v>
      </c>
      <c r="BP393" s="3">
        <v>0.83599999999999997</v>
      </c>
      <c r="BQ393" s="6">
        <v>0</v>
      </c>
      <c r="BR393" s="3">
        <v>0.16375464265823211</v>
      </c>
    </row>
    <row r="394" spans="1:150" s="3" customFormat="1" ht="14.1" customHeight="1">
      <c r="A394" s="100" t="s">
        <v>186</v>
      </c>
      <c r="B394" s="8">
        <v>1.3886227492306271E-4</v>
      </c>
      <c r="C394" s="26">
        <v>70.715587067963298</v>
      </c>
      <c r="D394" s="10">
        <v>4.8334231727765242E-2</v>
      </c>
      <c r="E394" s="11">
        <v>2.9490243707511401</v>
      </c>
      <c r="F394" s="12">
        <v>0.12447588239801634</v>
      </c>
      <c r="G394" s="11">
        <v>5.9611694150435302</v>
      </c>
      <c r="H394" s="13">
        <v>3.8545127389462731E-3</v>
      </c>
      <c r="I394" s="11">
        <v>2.8279948420849674</v>
      </c>
      <c r="J394" s="15">
        <v>0.26242366611553014</v>
      </c>
      <c r="K394" s="16">
        <v>1815.7952429396901</v>
      </c>
      <c r="L394" s="16">
        <v>690.85632789885449</v>
      </c>
      <c r="M394" s="14">
        <v>1.4043633706046504E-4</v>
      </c>
      <c r="N394" s="17">
        <v>2.7214603275484937</v>
      </c>
      <c r="O394" s="18">
        <v>0.32800788472076653</v>
      </c>
      <c r="P394" s="12">
        <v>0.39302591495070899</v>
      </c>
      <c r="Q394" s="19">
        <v>0.245801708233259</v>
      </c>
      <c r="R394" s="136">
        <f t="shared" si="81"/>
        <v>9.7559624278544782E-2</v>
      </c>
      <c r="S394" s="20">
        <v>11.238138280254383</v>
      </c>
      <c r="T394" s="21">
        <v>0.11448988353297096</v>
      </c>
      <c r="U394" s="244">
        <v>11.336744806043429</v>
      </c>
      <c r="V394" s="245">
        <v>0.11624762043792131</v>
      </c>
      <c r="W394" s="256">
        <v>11.237807157029929</v>
      </c>
      <c r="X394" s="258">
        <v>0.11445579242255813</v>
      </c>
      <c r="Y394" s="20">
        <v>11.271988639835515</v>
      </c>
      <c r="Z394" s="21">
        <v>0.12787878902325805</v>
      </c>
      <c r="AA394" s="20">
        <v>12.448793835945002</v>
      </c>
      <c r="AB394" s="21">
        <v>105.90535613477697</v>
      </c>
      <c r="AC394" s="20">
        <v>10.713408206604242</v>
      </c>
      <c r="AD394" s="21">
        <v>0.73217327538479227</v>
      </c>
      <c r="AE394" s="20">
        <v>10.707944127444762</v>
      </c>
      <c r="AF394" s="21">
        <v>0.72978083599112509</v>
      </c>
      <c r="AG394" s="20">
        <v>131.42396306852643</v>
      </c>
      <c r="AH394" s="21">
        <v>69.05513597597583</v>
      </c>
      <c r="AI394" s="23">
        <v>9.7335623268837388</v>
      </c>
      <c r="AJ394" s="24">
        <v>5.2991589154904872E-4</v>
      </c>
      <c r="AK394" s="16">
        <v>6.8171271197179122</v>
      </c>
      <c r="AL394" s="25">
        <v>571.63240531958093</v>
      </c>
      <c r="AM394" s="11">
        <v>1.0029162795199922</v>
      </c>
      <c r="AN394" s="10">
        <v>4.8334231727765242E-2</v>
      </c>
      <c r="AO394" s="11">
        <v>2.9490243707511401</v>
      </c>
      <c r="AP394" s="25">
        <v>573.11954925164196</v>
      </c>
      <c r="AQ394" s="11">
        <v>1.0196502810853432</v>
      </c>
      <c r="AR394" s="12">
        <v>4.6284183074989722E-2</v>
      </c>
      <c r="AS394" s="11">
        <v>4.4040079182897864</v>
      </c>
      <c r="AT394" s="123">
        <f t="shared" si="82"/>
        <v>2.0383590875382887E-3</v>
      </c>
      <c r="AU394" s="10">
        <v>1.1134959836412002E-2</v>
      </c>
      <c r="AV394" s="11">
        <v>4.5205057725963096</v>
      </c>
      <c r="AW394" s="13">
        <v>1.7448366598308547E-3</v>
      </c>
      <c r="AX394" s="11">
        <v>1.0196502810853432</v>
      </c>
      <c r="AY394" s="124">
        <f t="shared" si="83"/>
        <v>1.7791231906445422E-5</v>
      </c>
      <c r="AZ394" s="17">
        <v>0.22556110585380731</v>
      </c>
      <c r="BA394" s="208">
        <v>11.25</v>
      </c>
      <c r="BB394" s="209">
        <v>0.25</v>
      </c>
      <c r="BC394" s="25">
        <v>571.39694122075105</v>
      </c>
      <c r="BD394" s="11">
        <v>1.1354750969469121</v>
      </c>
      <c r="BE394" s="10">
        <v>4.8658822272215345E-2</v>
      </c>
      <c r="BF394" s="11">
        <v>2.936353210019734</v>
      </c>
      <c r="BG394" s="10">
        <v>1.1741537153768373E-2</v>
      </c>
      <c r="BH394" s="16">
        <v>3.2684052087597939</v>
      </c>
      <c r="BI394" s="63">
        <v>1.750096872873641E-3</v>
      </c>
      <c r="BJ394" s="11">
        <v>1.1354750969469121</v>
      </c>
      <c r="BL394" s="13">
        <f t="shared" si="84"/>
        <v>1.7449078585416444E-3</v>
      </c>
      <c r="BM394" s="63">
        <f t="shared" si="85"/>
        <v>1.7756359481202466E-5</v>
      </c>
      <c r="BN394" s="12">
        <v>4.6284183074989722E-2</v>
      </c>
      <c r="BO394" s="3">
        <v>2.0383590875382887E-3</v>
      </c>
      <c r="BP394" s="3">
        <v>0.83599999999999997</v>
      </c>
      <c r="BQ394" s="6">
        <v>0</v>
      </c>
      <c r="BR394" s="3">
        <v>9.7559624278544782E-2</v>
      </c>
    </row>
    <row r="395" spans="1:150" s="3" customFormat="1" ht="14.1" customHeight="1">
      <c r="A395" s="100" t="s">
        <v>187</v>
      </c>
      <c r="B395" s="8">
        <v>3.3409301329259813E-4</v>
      </c>
      <c r="C395" s="26">
        <v>70.722488768075692</v>
      </c>
      <c r="D395" s="10">
        <v>4.404749757358499E-2</v>
      </c>
      <c r="E395" s="11">
        <v>4.7746723875609005</v>
      </c>
      <c r="F395" s="12">
        <v>0.12190320052944219</v>
      </c>
      <c r="G395" s="11">
        <v>5.7845647352551408</v>
      </c>
      <c r="H395" s="13">
        <v>3.7135254574777975E-3</v>
      </c>
      <c r="I395" s="11">
        <v>6.6720728505696023</v>
      </c>
      <c r="J395" s="15">
        <v>-0.28069290076383285</v>
      </c>
      <c r="K395" s="16">
        <v>765.92172615656295</v>
      </c>
      <c r="L395" s="16">
        <v>313.0108011057543</v>
      </c>
      <c r="M395" s="14">
        <v>-1.5021587946101647E-4</v>
      </c>
      <c r="N395" s="17">
        <v>1.1709625562090282</v>
      </c>
      <c r="O395" s="18">
        <v>0.1505637781562201</v>
      </c>
      <c r="P395" s="12">
        <v>0.422158226487167</v>
      </c>
      <c r="Q395" s="19">
        <v>0.26557302378642</v>
      </c>
      <c r="R395" s="136">
        <f t="shared" si="81"/>
        <v>0.10479104912802018</v>
      </c>
      <c r="S395" s="20">
        <v>11.359622408587445</v>
      </c>
      <c r="T395" s="21">
        <v>0.24476024496295296</v>
      </c>
      <c r="U395" s="244">
        <v>11.561145359457795</v>
      </c>
      <c r="V395" s="245">
        <v>0.24422946864205378</v>
      </c>
      <c r="W395" s="256">
        <v>11.462978382448329</v>
      </c>
      <c r="X395" s="258">
        <v>0.24365948307850219</v>
      </c>
      <c r="Y395" s="20">
        <v>11.50576048619971</v>
      </c>
      <c r="Z395" s="21">
        <v>0.261588419222062</v>
      </c>
      <c r="AA395" s="20">
        <v>-412.07062984528039</v>
      </c>
      <c r="AB395" s="21">
        <v>276.12756607768421</v>
      </c>
      <c r="AC395" s="20">
        <v>9.2605341845192424</v>
      </c>
      <c r="AD395" s="21">
        <v>0.96219913926229339</v>
      </c>
      <c r="AE395" s="20">
        <v>10.848488247329845</v>
      </c>
      <c r="AF395" s="21">
        <v>0.81595848272158589</v>
      </c>
      <c r="AG395" s="20">
        <v>157.64037723318864</v>
      </c>
      <c r="AH395" s="21">
        <v>104.79774399470362</v>
      </c>
      <c r="AI395" s="23">
        <v>102.84827282568587</v>
      </c>
      <c r="AJ395" s="24">
        <v>5.3687302079619137E-4</v>
      </c>
      <c r="AK395" s="16">
        <v>7.5234213097209972</v>
      </c>
      <c r="AL395" s="25">
        <v>563.44544322562263</v>
      </c>
      <c r="AM395" s="11">
        <v>2.1102893067474922</v>
      </c>
      <c r="AN395" s="10">
        <v>4.404749757358499E-2</v>
      </c>
      <c r="AO395" s="11">
        <v>4.7746723875609005</v>
      </c>
      <c r="AP395" s="25">
        <v>566.98504645384378</v>
      </c>
      <c r="AQ395" s="11">
        <v>2.1565502181215401</v>
      </c>
      <c r="AR395" s="12">
        <v>3.9070186656193676E-2</v>
      </c>
      <c r="AS395" s="11">
        <v>10.561139925454775</v>
      </c>
      <c r="AT395" s="123">
        <f t="shared" si="82"/>
        <v>4.1262570818969739E-3</v>
      </c>
      <c r="AU395" s="10">
        <v>9.5011277102429199E-3</v>
      </c>
      <c r="AV395" s="11">
        <v>10.779071637590825</v>
      </c>
      <c r="AW395" s="13">
        <v>1.7637149449609099E-3</v>
      </c>
      <c r="AX395" s="11">
        <v>2.1565502181215401</v>
      </c>
      <c r="AY395" s="124">
        <f t="shared" si="83"/>
        <v>3.8035398492596699E-5</v>
      </c>
      <c r="AZ395" s="17">
        <v>0.20006827031381894</v>
      </c>
      <c r="BA395" s="208">
        <v>11.46</v>
      </c>
      <c r="BB395" s="209">
        <v>0.52</v>
      </c>
      <c r="BC395" s="25">
        <v>559.77725426432994</v>
      </c>
      <c r="BD395" s="11">
        <v>2.275572610363247</v>
      </c>
      <c r="BE395" s="10">
        <v>4.9205622873767632E-2</v>
      </c>
      <c r="BF395" s="11">
        <v>4.4778288200412231</v>
      </c>
      <c r="BG395" s="10">
        <v>1.2119948122492692E-2</v>
      </c>
      <c r="BH395" s="16">
        <v>4.8769073055697145</v>
      </c>
      <c r="BI395" s="63">
        <v>1.7864248544972039E-3</v>
      </c>
      <c r="BJ395" s="11">
        <v>2.275572610363247</v>
      </c>
      <c r="BL395" s="13">
        <f t="shared" si="84"/>
        <v>1.7799015627748549E-3</v>
      </c>
      <c r="BM395" s="63">
        <f t="shared" si="85"/>
        <v>3.7801046516960923E-5</v>
      </c>
      <c r="BN395" s="12">
        <v>3.9070186656193676E-2</v>
      </c>
      <c r="BO395" s="3">
        <v>4.1262570818969739E-3</v>
      </c>
      <c r="BP395" s="3">
        <v>0.83599999999999997</v>
      </c>
      <c r="BQ395" s="6">
        <v>0</v>
      </c>
      <c r="BR395" s="3">
        <v>0.10479104912802018</v>
      </c>
    </row>
    <row r="396" spans="1:150" s="3" customFormat="1" ht="14.1" customHeight="1">
      <c r="A396" s="103" t="s">
        <v>188</v>
      </c>
      <c r="B396" s="8">
        <v>6.9581132676581662E-4</v>
      </c>
      <c r="C396" s="26">
        <v>40.839029507145192</v>
      </c>
      <c r="D396" s="10">
        <v>4.6889992940857161E-2</v>
      </c>
      <c r="E396" s="11">
        <v>3.8781177022261679</v>
      </c>
      <c r="F396" s="12">
        <v>0.1318005841103139</v>
      </c>
      <c r="G396" s="11">
        <v>4.5223781059747736</v>
      </c>
      <c r="H396" s="13">
        <v>4.2418968288749958E-3</v>
      </c>
      <c r="I396" s="11">
        <v>4.2724503499141271</v>
      </c>
      <c r="J396" s="15">
        <v>7.648565414662542E-2</v>
      </c>
      <c r="K396" s="16">
        <v>1003.85930482282</v>
      </c>
      <c r="L396" s="16">
        <v>416.5233575535139</v>
      </c>
      <c r="M396" s="14">
        <v>4.0935657823798804E-5</v>
      </c>
      <c r="N396" s="17">
        <v>1.6770821380062253</v>
      </c>
      <c r="O396" s="18">
        <v>0.22067928579225438</v>
      </c>
      <c r="P396" s="12">
        <v>0.42861447444442602</v>
      </c>
      <c r="Q396" s="19">
        <v>0.43527925030301701</v>
      </c>
      <c r="R396" s="136">
        <f t="shared" si="81"/>
        <v>0.10639366386918377</v>
      </c>
      <c r="S396" s="20">
        <v>12.37196879378957</v>
      </c>
      <c r="T396" s="21">
        <v>0.14047957587898069</v>
      </c>
      <c r="U396" s="244">
        <v>12.623263759506029</v>
      </c>
      <c r="V396" s="245">
        <v>0.13053819896721322</v>
      </c>
      <c r="W396" s="256">
        <v>12.525196476191818</v>
      </c>
      <c r="X396" s="258">
        <v>0.12859116023791869</v>
      </c>
      <c r="Y396" s="20">
        <v>12.565988556495013</v>
      </c>
      <c r="Z396" s="21">
        <v>0.14001926898366154</v>
      </c>
      <c r="AA396" s="20">
        <v>-594.05616198057919</v>
      </c>
      <c r="AB396" s="21">
        <v>348.29020963004604</v>
      </c>
      <c r="AC396" s="20">
        <v>9.6295482585538377</v>
      </c>
      <c r="AD396" s="21">
        <v>1.1015221074484935</v>
      </c>
      <c r="AE396" s="20">
        <v>11.948638762926246</v>
      </c>
      <c r="AF396" s="21">
        <v>0.7065555921582557</v>
      </c>
      <c r="AG396" s="20">
        <v>140.7869404622206</v>
      </c>
      <c r="AH396" s="21">
        <v>87.250311657799571</v>
      </c>
      <c r="AI396" s="23">
        <v>102.18215315437054</v>
      </c>
      <c r="AJ396" s="24">
        <v>5.9133367165697948E-4</v>
      </c>
      <c r="AK396" s="16">
        <v>5.915020698776881</v>
      </c>
      <c r="AL396" s="25">
        <v>513.78258460814584</v>
      </c>
      <c r="AM396" s="11">
        <v>1.001193658068696</v>
      </c>
      <c r="AN396" s="10">
        <v>4.6889992940857161E-2</v>
      </c>
      <c r="AO396" s="11">
        <v>3.8781177022261679</v>
      </c>
      <c r="AP396" s="25">
        <v>520.550147171346</v>
      </c>
      <c r="AQ396" s="11">
        <v>1.1365565631443133</v>
      </c>
      <c r="AR396" s="12">
        <v>3.6490277409603381E-2</v>
      </c>
      <c r="AS396" s="11">
        <v>12.827850949758393</v>
      </c>
      <c r="AT396" s="123">
        <f t="shared" si="82"/>
        <v>4.6809183972572792E-3</v>
      </c>
      <c r="AU396" s="10">
        <v>9.6653117410031228E-3</v>
      </c>
      <c r="AV396" s="11">
        <v>12.878102376143922</v>
      </c>
      <c r="AW396" s="13">
        <v>1.9210445053833339E-3</v>
      </c>
      <c r="AX396" s="11">
        <v>1.1365565631443133</v>
      </c>
      <c r="AY396" s="124">
        <f t="shared" si="83"/>
        <v>2.1833757406857494E-5</v>
      </c>
      <c r="AZ396" s="17">
        <v>8.8254971885433284E-2</v>
      </c>
      <c r="BA396" s="208">
        <v>12.51</v>
      </c>
      <c r="BB396" s="209">
        <v>0.27</v>
      </c>
      <c r="BC396" s="25">
        <v>512.50510058302723</v>
      </c>
      <c r="BD396" s="11">
        <v>1.115358194056802</v>
      </c>
      <c r="BE396" s="10">
        <v>4.8853103046288121E-2</v>
      </c>
      <c r="BF396" s="11">
        <v>3.7164792582650197</v>
      </c>
      <c r="BG396" s="10">
        <v>1.3143022070140309E-2</v>
      </c>
      <c r="BH396" s="16">
        <v>4.0006332432491236</v>
      </c>
      <c r="BI396" s="63">
        <v>1.95120009315497E-3</v>
      </c>
      <c r="BJ396" s="11">
        <v>1.115358194056802</v>
      </c>
      <c r="BL396" s="13">
        <f t="shared" si="84"/>
        <v>1.9449966270137509E-3</v>
      </c>
      <c r="BM396" s="63">
        <f t="shared" si="85"/>
        <v>1.9949303766253479E-5</v>
      </c>
      <c r="BN396" s="12">
        <v>3.6490277409603381E-2</v>
      </c>
      <c r="BO396" s="3">
        <v>4.6809183972572792E-3</v>
      </c>
      <c r="BP396" s="3">
        <v>0.83599999999999997</v>
      </c>
      <c r="BQ396" s="6">
        <v>0</v>
      </c>
      <c r="BR396" s="3">
        <v>0.10639366386918377</v>
      </c>
    </row>
    <row r="397" spans="1:150" s="3" customFormat="1" ht="14.1" customHeight="1">
      <c r="A397" s="108" t="s">
        <v>189</v>
      </c>
      <c r="B397" s="8">
        <v>-4.7804666093092315E-4</v>
      </c>
      <c r="C397" s="26">
        <v>57.748825233650805</v>
      </c>
      <c r="D397" s="10">
        <v>4.3504404889088431E-2</v>
      </c>
      <c r="E397" s="11">
        <v>4.7079363531210356</v>
      </c>
      <c r="F397" s="12">
        <v>0.15490083132111934</v>
      </c>
      <c r="G397" s="11">
        <v>4.9828861212327569</v>
      </c>
      <c r="H397" s="13">
        <v>4.395417160296634E-3</v>
      </c>
      <c r="I397" s="11">
        <v>2.2635823347365052</v>
      </c>
      <c r="J397" s="15">
        <v>-0.35225433212922619</v>
      </c>
      <c r="K397" s="16">
        <v>698.73003620111695</v>
      </c>
      <c r="L397" s="16">
        <v>295.04290295471168</v>
      </c>
      <c r="M397" s="14">
        <v>-1.8853061268412729E-4</v>
      </c>
      <c r="N397" s="17">
        <v>1.1772580678428008</v>
      </c>
      <c r="O397" s="18">
        <v>0.19210310710718015</v>
      </c>
      <c r="P397" s="12">
        <v>0.43619037820279399</v>
      </c>
      <c r="Q397" s="19">
        <v>0.26578374984965702</v>
      </c>
      <c r="R397" s="136">
        <f t="shared" si="81"/>
        <v>0.10827420735530348</v>
      </c>
      <c r="S397" s="20">
        <v>12.699720797087794</v>
      </c>
      <c r="T397" s="21">
        <v>0.14346001065956926</v>
      </c>
      <c r="U397" s="244">
        <v>12.673366724625618</v>
      </c>
      <c r="V397" s="245">
        <v>0.14793019735857207</v>
      </c>
      <c r="W397" s="256">
        <v>12.63169807775118</v>
      </c>
      <c r="X397" s="258">
        <v>0.13142311374918181</v>
      </c>
      <c r="Y397" s="20">
        <v>12.48380346163704</v>
      </c>
      <c r="Z397" s="21">
        <v>0.14538576731154179</v>
      </c>
      <c r="AA397" s="20">
        <v>219.17347416492379</v>
      </c>
      <c r="AB397" s="21">
        <v>206.18546275741173</v>
      </c>
      <c r="AC397" s="20">
        <v>15.694498307661362</v>
      </c>
      <c r="AD397" s="21">
        <v>1.2522126655777288</v>
      </c>
      <c r="AE397" s="20">
        <v>14.683042614010654</v>
      </c>
      <c r="AF397" s="21">
        <v>0.89128127476633678</v>
      </c>
      <c r="AG397" s="20">
        <v>-562.53397969217076</v>
      </c>
      <c r="AH397" s="21">
        <v>150.8675456708832</v>
      </c>
      <c r="AI397" s="23">
        <v>94.297959826145473</v>
      </c>
      <c r="AJ397" s="24">
        <v>7.2670745733649511E-4</v>
      </c>
      <c r="AK397" s="16">
        <v>6.072345290821203</v>
      </c>
      <c r="AL397" s="25">
        <v>511.63239404330403</v>
      </c>
      <c r="AM397" s="11">
        <v>1.0085706988221248</v>
      </c>
      <c r="AN397" s="10">
        <v>4.3504404889088431E-2</v>
      </c>
      <c r="AO397" s="11">
        <v>4.7079363531210356</v>
      </c>
      <c r="AP397" s="25">
        <v>507.10299143793804</v>
      </c>
      <c r="AQ397" s="11">
        <v>1.130744294558705</v>
      </c>
      <c r="AR397" s="12">
        <v>5.0524023295169904E-2</v>
      </c>
      <c r="AS397" s="11">
        <v>8.9097788095419812</v>
      </c>
      <c r="AT397" s="123">
        <f t="shared" si="82"/>
        <v>4.5015787212811026E-3</v>
      </c>
      <c r="AU397" s="10">
        <v>1.3737352075531176E-2</v>
      </c>
      <c r="AV397" s="11">
        <v>8.981243850082258</v>
      </c>
      <c r="AW397" s="13">
        <v>1.9719860006433927E-3</v>
      </c>
      <c r="AX397" s="11">
        <v>1.130744294558705</v>
      </c>
      <c r="AY397" s="124">
        <f t="shared" si="83"/>
        <v>2.229811919177155E-5</v>
      </c>
      <c r="AZ397" s="17">
        <v>0.12590063396935255</v>
      </c>
      <c r="BA397" s="208">
        <v>12.48</v>
      </c>
      <c r="BB397" s="209">
        <v>0.3</v>
      </c>
      <c r="BC397" s="25">
        <v>515.88238430673255</v>
      </c>
      <c r="BD397" s="11">
        <v>1.1657231435855828</v>
      </c>
      <c r="BE397" s="10">
        <v>3.6917816661429827E-2</v>
      </c>
      <c r="BF397" s="11">
        <v>5.5934614172233328</v>
      </c>
      <c r="BG397" s="10">
        <v>9.8670330992566002E-3</v>
      </c>
      <c r="BH397" s="16">
        <v>5.9604359051844096</v>
      </c>
      <c r="BI397" s="63">
        <v>1.9384263359638609E-3</v>
      </c>
      <c r="BJ397" s="11">
        <v>1.1657231435855828</v>
      </c>
      <c r="BL397" s="13">
        <f t="shared" si="84"/>
        <v>1.9615511207538017E-3</v>
      </c>
      <c r="BM397" s="63">
        <f t="shared" si="85"/>
        <v>2.0388650270763975E-5</v>
      </c>
      <c r="BN397" s="12">
        <v>5.0524023295169904E-2</v>
      </c>
      <c r="BO397" s="3">
        <v>4.5015787212811026E-3</v>
      </c>
      <c r="BP397" s="3">
        <v>0.83599999999999997</v>
      </c>
      <c r="BQ397" s="6">
        <v>0</v>
      </c>
      <c r="BR397" s="3">
        <v>0.10827420735530348</v>
      </c>
    </row>
    <row r="398" spans="1:150" s="3" customFormat="1" ht="14.1" customHeight="1">
      <c r="A398" s="100" t="s">
        <v>190</v>
      </c>
      <c r="B398" s="27">
        <v>3.2657193347854696E-4</v>
      </c>
      <c r="C398" s="45">
        <v>57.744453304527212</v>
      </c>
      <c r="D398" s="29">
        <v>4.8578890529534159E-2</v>
      </c>
      <c r="E398" s="30">
        <v>3.6544785395318953</v>
      </c>
      <c r="F398" s="31">
        <v>0.14538751208911488</v>
      </c>
      <c r="G398" s="30">
        <v>4.1771569529748351</v>
      </c>
      <c r="H398" s="32">
        <v>4.195046244210323E-3</v>
      </c>
      <c r="I398" s="30">
        <v>4.1058819240910465</v>
      </c>
      <c r="J398" s="34">
        <v>0.2931213842686009</v>
      </c>
      <c r="K398" s="35">
        <v>1035.9202598399299</v>
      </c>
      <c r="L398" s="35">
        <v>439.49298807267712</v>
      </c>
      <c r="M398" s="33">
        <v>1.5686565063334425E-4</v>
      </c>
      <c r="N398" s="36">
        <v>1.5677690667276025</v>
      </c>
      <c r="O398" s="37">
        <v>0.22120906573849014</v>
      </c>
      <c r="P398" s="31">
        <v>0.438254057073106</v>
      </c>
      <c r="Q398" s="38">
        <v>0.25371412551318201</v>
      </c>
      <c r="R398" s="136">
        <f t="shared" si="81"/>
        <v>0.10878646806779227</v>
      </c>
      <c r="S398" s="39">
        <v>11.311397408817065</v>
      </c>
      <c r="T398" s="40">
        <v>9.0721363413146655E-2</v>
      </c>
      <c r="U398" s="244">
        <v>11.445180425582167</v>
      </c>
      <c r="V398" s="245">
        <v>8.8131787028018119E-2</v>
      </c>
      <c r="W398" s="256">
        <v>11.347456102693986</v>
      </c>
      <c r="X398" s="258">
        <v>8.5580389623332878E-2</v>
      </c>
      <c r="Y398" s="39">
        <v>11.347162361104633</v>
      </c>
      <c r="Z398" s="40">
        <v>9.5087654733964133E-2</v>
      </c>
      <c r="AA398" s="39">
        <v>-125.1867874996928</v>
      </c>
      <c r="AB398" s="40">
        <v>187.95714734843978</v>
      </c>
      <c r="AC398" s="39">
        <v>10.817889039976437</v>
      </c>
      <c r="AD398" s="40">
        <v>0.7500093230510203</v>
      </c>
      <c r="AE398" s="39">
        <v>11.351509297390399</v>
      </c>
      <c r="AF398" s="40">
        <v>0.61290231804203354</v>
      </c>
      <c r="AG398" s="39">
        <v>10.282825468565758</v>
      </c>
      <c r="AH398" s="40">
        <v>91.416817992486955</v>
      </c>
      <c r="AI398" s="41">
        <v>109.13164320568481</v>
      </c>
      <c r="AJ398" s="42">
        <v>5.6177365823817382E-4</v>
      </c>
      <c r="AK398" s="35">
        <v>5.4008187452491097</v>
      </c>
      <c r="AL398" s="43">
        <v>565.92974390384506</v>
      </c>
      <c r="AM398" s="30">
        <v>0.72020131979850721</v>
      </c>
      <c r="AN398" s="29">
        <v>4.8578890529534159E-2</v>
      </c>
      <c r="AO398" s="30">
        <v>3.6544785395318953</v>
      </c>
      <c r="AP398" s="43">
        <v>569.40446035224306</v>
      </c>
      <c r="AQ398" s="30">
        <v>0.8027388386507337</v>
      </c>
      <c r="AR398" s="31">
        <v>4.3742138056978977E-2</v>
      </c>
      <c r="AS398" s="30">
        <v>7.612218787323294</v>
      </c>
      <c r="AT398" s="123">
        <f t="shared" si="82"/>
        <v>3.3297472511502461E-3</v>
      </c>
      <c r="AU398" s="29">
        <v>1.0592059625885757E-2</v>
      </c>
      <c r="AV398" s="30">
        <v>7.654427771502978</v>
      </c>
      <c r="AW398" s="32">
        <v>1.7562208757223002E-3</v>
      </c>
      <c r="AX398" s="30">
        <v>0.8027388386507337</v>
      </c>
      <c r="AY398" s="124">
        <f t="shared" si="83"/>
        <v>1.4097867061914936E-5</v>
      </c>
      <c r="AZ398" s="36">
        <v>0.10487248199522989</v>
      </c>
      <c r="BA398" s="210">
        <v>11.34</v>
      </c>
      <c r="BB398" s="211">
        <v>0.18</v>
      </c>
      <c r="BC398" s="43">
        <v>567.60818788268853</v>
      </c>
      <c r="BD398" s="30">
        <v>0.83872394048666199</v>
      </c>
      <c r="BE398" s="29">
        <v>4.6242522027160574E-2</v>
      </c>
      <c r="BF398" s="30">
        <v>3.7999504169413312</v>
      </c>
      <c r="BG398" s="29">
        <v>1.1232958003809936E-2</v>
      </c>
      <c r="BH398" s="35">
        <v>4.081837278210501</v>
      </c>
      <c r="BI398" s="90">
        <v>1.7617786729438034E-3</v>
      </c>
      <c r="BJ398" s="30">
        <v>0.83872394048666199</v>
      </c>
      <c r="BL398" s="13">
        <f t="shared" si="84"/>
        <v>1.7619481725694719E-3</v>
      </c>
      <c r="BM398" s="63">
        <f t="shared" si="85"/>
        <v>1.3276678505480533E-5</v>
      </c>
      <c r="BN398" s="31">
        <v>4.3742138056978977E-2</v>
      </c>
      <c r="BO398" s="3">
        <v>3.3297472511502461E-3</v>
      </c>
      <c r="BP398" s="3">
        <v>0.83599999999999997</v>
      </c>
      <c r="BQ398" s="6">
        <v>0</v>
      </c>
      <c r="BR398" s="3">
        <v>0.10878646806779227</v>
      </c>
    </row>
    <row r="399" spans="1:150" s="3" customFormat="1" ht="14.1" customHeight="1">
      <c r="A399" s="173" t="s">
        <v>191</v>
      </c>
      <c r="B399" s="8">
        <v>3.008415339431645E-5</v>
      </c>
      <c r="C399" s="26">
        <v>70.711741544570316</v>
      </c>
      <c r="D399" s="10">
        <v>5.9445076114557772E-2</v>
      </c>
      <c r="E399" s="11">
        <v>1.2518810344826432</v>
      </c>
      <c r="F399" s="12">
        <v>0.19997084555242484</v>
      </c>
      <c r="G399" s="11">
        <v>1.360015332368679</v>
      </c>
      <c r="H399" s="13">
        <v>0.20527005433043713</v>
      </c>
      <c r="I399" s="11">
        <v>4.2246220904927183</v>
      </c>
      <c r="J399" s="15">
        <v>9.2207136712552124E-2</v>
      </c>
      <c r="K399" s="16">
        <v>153.322340605786</v>
      </c>
      <c r="L399" s="16">
        <v>97.31375744307492</v>
      </c>
      <c r="M399" s="14">
        <v>5.172515826770011E-5</v>
      </c>
      <c r="N399" s="17">
        <v>11.857959121431325</v>
      </c>
      <c r="O399" s="18">
        <v>2.3731703439488925</v>
      </c>
      <c r="P399" s="12">
        <v>0.65564555720657203</v>
      </c>
      <c r="Q399" s="19">
        <v>0.33070260396644702</v>
      </c>
      <c r="R399" s="136">
        <f t="shared" si="81"/>
        <v>0.16274889717893631</v>
      </c>
      <c r="S399" s="20">
        <v>555.94968483207708</v>
      </c>
      <c r="T399" s="21">
        <v>4.2964395441157981</v>
      </c>
      <c r="U399" s="244"/>
      <c r="V399" s="245"/>
      <c r="W399" s="256"/>
      <c r="X399" s="258"/>
      <c r="Y399" s="20">
        <v>557.07906574265701</v>
      </c>
      <c r="Z399" s="21">
        <v>4.8206761427145075</v>
      </c>
      <c r="AA399" s="20">
        <v>567.39451841753623</v>
      </c>
      <c r="AB399" s="21">
        <v>29.743857142339163</v>
      </c>
      <c r="AC399" s="20">
        <v>544.99424054025735</v>
      </c>
      <c r="AD399" s="21">
        <v>8.9493293023527585</v>
      </c>
      <c r="AE399" s="20">
        <v>542.79368978661716</v>
      </c>
      <c r="AF399" s="21">
        <v>10.176889470391988</v>
      </c>
      <c r="AG399" s="20">
        <v>629.76532791404827</v>
      </c>
      <c r="AH399" s="21">
        <v>34.194551673421365</v>
      </c>
      <c r="AI399" s="23">
        <v>2.1052873058743371</v>
      </c>
      <c r="AJ399" s="24">
        <v>2.7218555352906071E-2</v>
      </c>
      <c r="AK399" s="16">
        <v>1.9001970758176798</v>
      </c>
      <c r="AL399" s="25">
        <v>11.096551172630809</v>
      </c>
      <c r="AM399" s="11">
        <v>0.80572116735104105</v>
      </c>
      <c r="AN399" s="10">
        <v>5.9445076114557772E-2</v>
      </c>
      <c r="AO399" s="11">
        <v>1.2518810344826432</v>
      </c>
      <c r="AP399" s="25">
        <v>11.102505346238855</v>
      </c>
      <c r="AQ399" s="11">
        <v>0.8066140505949343</v>
      </c>
      <c r="AR399" s="12">
        <v>5.9008089476016018E-2</v>
      </c>
      <c r="AS399" s="11">
        <v>1.3662810689612648</v>
      </c>
      <c r="AT399" s="123">
        <f t="shared" si="82"/>
        <v>8.0621635566653117E-4</v>
      </c>
      <c r="AU399" s="10">
        <v>0.73281075966419562</v>
      </c>
      <c r="AV399" s="11">
        <v>1.5866159541675811</v>
      </c>
      <c r="AW399" s="13">
        <v>9.0069760726462111E-2</v>
      </c>
      <c r="AX399" s="11">
        <v>0.8066140505949343</v>
      </c>
      <c r="AY399" s="124">
        <f t="shared" si="83"/>
        <v>7.2651534535688128E-4</v>
      </c>
      <c r="AZ399" s="17">
        <v>0.50838644882915274</v>
      </c>
      <c r="BA399" s="231">
        <v>559.67999999999995</v>
      </c>
      <c r="BB399" s="232">
        <v>9.5399999999999991</v>
      </c>
      <c r="BC399" s="25">
        <v>11.0790124470838</v>
      </c>
      <c r="BD399" s="11">
        <v>0.9032774731228711</v>
      </c>
      <c r="BE399" s="10">
        <v>6.0732272159822222E-2</v>
      </c>
      <c r="BF399" s="11">
        <v>1.5872384797061552</v>
      </c>
      <c r="BG399" s="10">
        <v>0.75582239169705212</v>
      </c>
      <c r="BH399" s="16">
        <v>1.7654719660666844</v>
      </c>
      <c r="BI399" s="63">
        <v>9.026075246112919E-2</v>
      </c>
      <c r="BJ399" s="11">
        <v>0.9032774731228711</v>
      </c>
      <c r="BL399" s="13">
        <f t="shared" si="84"/>
        <v>0</v>
      </c>
      <c r="BM399" s="63">
        <f t="shared" si="85"/>
        <v>0</v>
      </c>
      <c r="BN399" s="12">
        <v>5.9008089476016018E-2</v>
      </c>
      <c r="BO399" s="3">
        <v>8.0621635566653117E-4</v>
      </c>
      <c r="BP399" s="3">
        <v>0.874</v>
      </c>
      <c r="BQ399" s="6">
        <v>0</v>
      </c>
      <c r="BR399" s="3">
        <v>0.16274889717893631</v>
      </c>
    </row>
    <row r="400" spans="1:150" s="44" customFormat="1" ht="14.1" customHeight="1">
      <c r="A400" s="103" t="s">
        <v>192</v>
      </c>
      <c r="B400" s="27">
        <v>9.3405187687851729E-5</v>
      </c>
      <c r="C400" s="45">
        <v>100.00467119538166</v>
      </c>
      <c r="D400" s="29">
        <v>4.575744708306384E-2</v>
      </c>
      <c r="E400" s="30">
        <v>3.4893593749766687</v>
      </c>
      <c r="F400" s="31">
        <v>0.15838118862410502</v>
      </c>
      <c r="G400" s="30">
        <v>6.2085812642501512</v>
      </c>
      <c r="H400" s="32">
        <v>4.4642839625272891E-3</v>
      </c>
      <c r="I400" s="30">
        <v>2.0801308320985648</v>
      </c>
      <c r="J400" s="34">
        <v>-6.6615454105560773E-2</v>
      </c>
      <c r="K400" s="35">
        <v>1144.3723795071401</v>
      </c>
      <c r="L400" s="35">
        <v>497.02429768316159</v>
      </c>
      <c r="M400" s="33">
        <v>-3.5652778786723149E-5</v>
      </c>
      <c r="N400" s="36">
        <v>1.8970797725455653</v>
      </c>
      <c r="O400" s="37">
        <v>0.30581146583756486</v>
      </c>
      <c r="P400" s="31">
        <v>0.44865299853516999</v>
      </c>
      <c r="Q400" s="38">
        <v>0.25214457853300498</v>
      </c>
      <c r="R400" s="136">
        <f t="shared" si="81"/>
        <v>0.11136776559383653</v>
      </c>
      <c r="S400" s="39">
        <v>12.398745137761274</v>
      </c>
      <c r="T400" s="40">
        <v>0.13373518574061496</v>
      </c>
      <c r="U400" s="244">
        <v>12.526186215635271</v>
      </c>
      <c r="V400" s="245">
        <v>0.13649797882045259</v>
      </c>
      <c r="W400" s="256">
        <v>12.428666693640283</v>
      </c>
      <c r="X400" s="258">
        <v>0.13468426570679656</v>
      </c>
      <c r="Y400" s="39">
        <v>12.321144905051284</v>
      </c>
      <c r="Z400" s="40">
        <v>0.15595508498807101</v>
      </c>
      <c r="AA400" s="39">
        <v>-89.831810102890387</v>
      </c>
      <c r="AB400" s="40">
        <v>116.91370880734941</v>
      </c>
      <c r="AC400" s="39">
        <v>13.443027439285256</v>
      </c>
      <c r="AD400" s="40">
        <v>0.90321704811264969</v>
      </c>
      <c r="AE400" s="39">
        <v>13.875596504061789</v>
      </c>
      <c r="AF400" s="40">
        <v>0.946674206163862</v>
      </c>
      <c r="AG400" s="39">
        <v>-391.33140132054837</v>
      </c>
      <c r="AH400" s="40">
        <v>112.10929671749447</v>
      </c>
      <c r="AI400" s="41">
        <v>113.9119423056778</v>
      </c>
      <c r="AJ400" s="42">
        <v>6.8673082875569946E-4</v>
      </c>
      <c r="AK400" s="35">
        <v>6.8249259531638558</v>
      </c>
      <c r="AL400" s="43">
        <v>518.51837161549793</v>
      </c>
      <c r="AM400" s="30">
        <v>1.0654060640346443</v>
      </c>
      <c r="AN400" s="29">
        <v>4.575744708306384E-2</v>
      </c>
      <c r="AO400" s="30">
        <v>3.4893593749766687</v>
      </c>
      <c r="AP400" s="43">
        <v>519.42488737787244</v>
      </c>
      <c r="AQ400" s="30">
        <v>1.0796563331387543</v>
      </c>
      <c r="AR400" s="31">
        <v>4.4375157905148906E-2</v>
      </c>
      <c r="AS400" s="30">
        <v>4.7675389053976742</v>
      </c>
      <c r="AT400" s="123">
        <f t="shared" si="82"/>
        <v>2.1156029174596255E-3</v>
      </c>
      <c r="AU400" s="29">
        <v>1.1779271499385952E-2</v>
      </c>
      <c r="AV400" s="30">
        <v>4.8882599165927205</v>
      </c>
      <c r="AW400" s="32">
        <v>1.9252061737898931E-3</v>
      </c>
      <c r="AX400" s="30">
        <v>1.0796563331387543</v>
      </c>
      <c r="AY400" s="124">
        <f t="shared" si="83"/>
        <v>2.0785610381300874E-5</v>
      </c>
      <c r="AZ400" s="36">
        <v>0.22086721073770371</v>
      </c>
      <c r="BA400" s="210">
        <v>12.31</v>
      </c>
      <c r="BB400" s="211">
        <v>0.32</v>
      </c>
      <c r="BC400" s="43">
        <v>522.69944244277963</v>
      </c>
      <c r="BD400" s="30">
        <v>1.2669615812309005</v>
      </c>
      <c r="BE400" s="29">
        <v>3.9381993730207697E-2</v>
      </c>
      <c r="BF400" s="30">
        <v>4.3060608947886223</v>
      </c>
      <c r="BG400" s="29">
        <v>1.0388358690693385E-2</v>
      </c>
      <c r="BH400" s="35">
        <v>4.7801448526144874</v>
      </c>
      <c r="BI400" s="90">
        <v>1.9131453351597383E-3</v>
      </c>
      <c r="BJ400" s="30">
        <v>1.2669615812309005</v>
      </c>
      <c r="BK400" s="3"/>
      <c r="BL400" s="13">
        <f t="shared" si="84"/>
        <v>1.929992378332912E-3</v>
      </c>
      <c r="BM400" s="63">
        <f t="shared" si="85"/>
        <v>2.0894582442920751E-5</v>
      </c>
      <c r="BN400" s="31">
        <v>4.4375157905148906E-2</v>
      </c>
      <c r="BO400" s="3">
        <v>2.1156029174596255E-3</v>
      </c>
      <c r="BP400" s="3">
        <v>0.83599999999999997</v>
      </c>
      <c r="BQ400" s="6">
        <v>0</v>
      </c>
      <c r="BR400" s="3">
        <v>0.11136776559383653</v>
      </c>
      <c r="BS400" s="3"/>
      <c r="BT400" s="3"/>
      <c r="BU400" s="3"/>
      <c r="BV400" s="3"/>
      <c r="BW400" s="3"/>
      <c r="BX400" s="3"/>
      <c r="BY400" s="3"/>
      <c r="BZ400" s="3"/>
      <c r="CA400" s="3"/>
      <c r="CB400" s="3"/>
      <c r="CC400" s="3"/>
      <c r="CD400" s="3"/>
      <c r="CE400" s="3"/>
      <c r="CF400" s="3"/>
      <c r="CG400" s="3"/>
      <c r="CH400" s="3"/>
      <c r="CI400" s="3"/>
      <c r="CJ400" s="3"/>
      <c r="CK400" s="3"/>
      <c r="CL400" s="3"/>
      <c r="CM400" s="3"/>
      <c r="CN400" s="3"/>
      <c r="CO400" s="3"/>
      <c r="CP400" s="3"/>
      <c r="CQ400" s="3"/>
      <c r="CR400" s="3"/>
      <c r="CS400" s="3"/>
      <c r="CT400" s="3"/>
      <c r="CU400" s="3"/>
      <c r="CV400" s="3"/>
      <c r="CW400" s="3"/>
      <c r="CX400" s="3"/>
      <c r="CY400" s="3"/>
      <c r="CZ400" s="3"/>
      <c r="DA400" s="3"/>
      <c r="DB400" s="3"/>
      <c r="DC400" s="3"/>
      <c r="DD400" s="3"/>
      <c r="DE400" s="3"/>
      <c r="DF400" s="3"/>
      <c r="DG400" s="3"/>
      <c r="DH400" s="3"/>
      <c r="DI400" s="3"/>
      <c r="DJ400" s="3"/>
      <c r="DK400" s="3"/>
      <c r="DL400" s="3"/>
      <c r="DM400" s="3"/>
      <c r="DN400" s="3"/>
      <c r="DO400" s="3"/>
      <c r="DP400" s="3"/>
      <c r="DQ400" s="3"/>
      <c r="DR400" s="3"/>
      <c r="DS400" s="3"/>
      <c r="DT400" s="3"/>
      <c r="DU400" s="3"/>
      <c r="DV400" s="3"/>
      <c r="DW400" s="3"/>
      <c r="DX400" s="3"/>
      <c r="DY400" s="3"/>
      <c r="DZ400" s="3"/>
      <c r="EA400" s="3"/>
      <c r="EB400" s="3"/>
      <c r="EC400" s="3"/>
      <c r="ED400" s="3"/>
      <c r="EE400" s="3"/>
      <c r="EF400" s="3"/>
      <c r="EG400" s="3"/>
      <c r="EH400" s="3"/>
      <c r="EI400" s="3"/>
      <c r="EJ400" s="3"/>
      <c r="EK400" s="3"/>
      <c r="EL400" s="3"/>
      <c r="EM400" s="3"/>
      <c r="EN400" s="3"/>
      <c r="EO400" s="3"/>
      <c r="EP400" s="3"/>
      <c r="EQ400" s="3"/>
      <c r="ER400" s="3"/>
      <c r="ES400" s="3"/>
      <c r="ET400" s="3"/>
    </row>
    <row r="401" spans="1:70" s="3" customFormat="1" ht="14.1" customHeight="1">
      <c r="A401" s="172" t="s">
        <v>193</v>
      </c>
      <c r="B401" s="8">
        <v>5.9373233243571006E-4</v>
      </c>
      <c r="C401" s="26">
        <v>57.75216360425982</v>
      </c>
      <c r="D401" s="10">
        <v>4.3133918543506317E-2</v>
      </c>
      <c r="E401" s="11">
        <v>5.3336537756354314</v>
      </c>
      <c r="F401" s="12">
        <v>0.13794363970795462</v>
      </c>
      <c r="G401" s="11">
        <v>5.9490406607957347</v>
      </c>
      <c r="H401" s="13">
        <v>4.0076426400243595E-3</v>
      </c>
      <c r="I401" s="11">
        <v>1.4928413449353564</v>
      </c>
      <c r="J401" s="15">
        <v>-0.3974325054085352</v>
      </c>
      <c r="K401" s="16">
        <v>569.07828994559202</v>
      </c>
      <c r="L401" s="16">
        <v>235.13710939053024</v>
      </c>
      <c r="M401" s="14">
        <v>-2.1269828037064612E-4</v>
      </c>
      <c r="N401" s="17">
        <v>0.90495750108911854</v>
      </c>
      <c r="O401" s="18">
        <v>0.13301924088203751</v>
      </c>
      <c r="P401" s="12">
        <v>0.42682463606833498</v>
      </c>
      <c r="Q401" s="19">
        <v>0.27341570808729898</v>
      </c>
      <c r="R401" s="136">
        <f t="shared" si="81"/>
        <v>0.10594937774745904</v>
      </c>
      <c r="S401" s="20">
        <v>11.744051134568648</v>
      </c>
      <c r="T401" s="21">
        <v>0.11612424098950822</v>
      </c>
      <c r="U401" s="244">
        <v>12.020908078718193</v>
      </c>
      <c r="V401" s="245">
        <v>9.8095210709530811E-2</v>
      </c>
      <c r="W401" s="256">
        <v>11.922834782566685</v>
      </c>
      <c r="X401" s="258">
        <v>9.5607795024086464E-2</v>
      </c>
      <c r="Y401" s="20">
        <v>11.864005934582336</v>
      </c>
      <c r="Z401" s="21">
        <v>0.10779218660706551</v>
      </c>
      <c r="AA401" s="20">
        <v>-770.54693139073413</v>
      </c>
      <c r="AB401" s="21">
        <v>468.88695696633647</v>
      </c>
      <c r="AC401" s="20">
        <v>10.041119254502167</v>
      </c>
      <c r="AD401" s="21">
        <v>1.3029550897911291</v>
      </c>
      <c r="AE401" s="20">
        <v>12.757947680987028</v>
      </c>
      <c r="AF401" s="21">
        <v>0.92916352924264012</v>
      </c>
      <c r="AG401" s="20">
        <v>-205.522696189605</v>
      </c>
      <c r="AH401" s="21">
        <v>133.82260422405827</v>
      </c>
      <c r="AI401" s="23">
        <v>101.61849674318421</v>
      </c>
      <c r="AJ401" s="24">
        <v>6.3139870981654411E-4</v>
      </c>
      <c r="AK401" s="16">
        <v>7.2853160013868994</v>
      </c>
      <c r="AL401" s="25">
        <v>542.3249739144693</v>
      </c>
      <c r="AM401" s="11">
        <v>0.74814884952055194</v>
      </c>
      <c r="AN401" s="10">
        <v>4.3133918543506317E-2</v>
      </c>
      <c r="AO401" s="11">
        <v>5.3336537756354314</v>
      </c>
      <c r="AP401" s="25">
        <v>548.40905115994588</v>
      </c>
      <c r="AQ401" s="11">
        <v>0.98969298677331019</v>
      </c>
      <c r="AR401" s="12">
        <v>3.4234866111985722E-2</v>
      </c>
      <c r="AS401" s="11">
        <v>16.63215529815438</v>
      </c>
      <c r="AT401" s="123">
        <f t="shared" si="82"/>
        <v>5.6939960978606916E-3</v>
      </c>
      <c r="AU401" s="10">
        <v>8.6072673846951039E-3</v>
      </c>
      <c r="AV401" s="11">
        <v>16.661575017686445</v>
      </c>
      <c r="AW401" s="13">
        <v>1.8234564106571348E-3</v>
      </c>
      <c r="AX401" s="11">
        <v>0.98969298677331019</v>
      </c>
      <c r="AY401" s="124">
        <f t="shared" si="83"/>
        <v>1.8046620213141996E-5</v>
      </c>
      <c r="AZ401" s="17">
        <v>5.9399725759583966E-2</v>
      </c>
      <c r="BA401" s="208">
        <v>11.86</v>
      </c>
      <c r="BB401" s="209">
        <v>0.21</v>
      </c>
      <c r="BC401" s="25">
        <v>542.85913495015348</v>
      </c>
      <c r="BD401" s="11">
        <v>0.90940116018584571</v>
      </c>
      <c r="BE401" s="10">
        <v>4.2352612377980055E-2</v>
      </c>
      <c r="BF401" s="11">
        <v>5.3351604277646487</v>
      </c>
      <c r="BG401" s="10">
        <v>1.0757078252375901E-2</v>
      </c>
      <c r="BH401" s="16">
        <v>5.7108153122892151</v>
      </c>
      <c r="BI401" s="63">
        <v>1.8420985033102966E-3</v>
      </c>
      <c r="BJ401" s="11">
        <v>0.90940116018584571</v>
      </c>
      <c r="BL401" s="13">
        <f t="shared" si="84"/>
        <v>1.851371325052753E-3</v>
      </c>
      <c r="BM401" s="63">
        <f t="shared" si="85"/>
        <v>1.4832310883949873E-5</v>
      </c>
      <c r="BN401" s="12">
        <v>3.4234866111985722E-2</v>
      </c>
      <c r="BO401" s="3">
        <v>5.6939960978606916E-3</v>
      </c>
      <c r="BP401" s="3">
        <v>0.83599999999999997</v>
      </c>
      <c r="BQ401" s="6">
        <v>0</v>
      </c>
      <c r="BR401" s="3">
        <v>0.10594937774745904</v>
      </c>
    </row>
    <row r="402" spans="1:70" s="3" customFormat="1" ht="14.1" customHeight="1">
      <c r="A402" s="103" t="s">
        <v>194</v>
      </c>
      <c r="B402" s="8">
        <v>-1.2371216112695983E-4</v>
      </c>
      <c r="C402" s="26">
        <v>100.00618475171832</v>
      </c>
      <c r="D402" s="10">
        <v>4.4900669352046889E-2</v>
      </c>
      <c r="E402" s="11">
        <v>4.0609999261826335</v>
      </c>
      <c r="F402" s="12">
        <v>0.1754491452490661</v>
      </c>
      <c r="G402" s="11">
        <v>4.0831077806050331</v>
      </c>
      <c r="H402" s="13">
        <v>4.4781561453450186E-3</v>
      </c>
      <c r="I402" s="11">
        <v>2.8051400141136975</v>
      </c>
      <c r="J402" s="15">
        <v>-0.17514693563502542</v>
      </c>
      <c r="K402" s="16">
        <v>854.63485484795206</v>
      </c>
      <c r="L402" s="16">
        <v>471.17214805220641</v>
      </c>
      <c r="M402" s="14">
        <v>-9.3739435475708721E-5</v>
      </c>
      <c r="N402" s="17">
        <v>1.4213037413043326</v>
      </c>
      <c r="O402" s="18">
        <v>0.25653138390439051</v>
      </c>
      <c r="P402" s="12">
        <v>0.56950734711670703</v>
      </c>
      <c r="Q402" s="19">
        <v>0.25426633529734899</v>
      </c>
      <c r="R402" s="136">
        <f t="shared" si="81"/>
        <v>0.14136707197932444</v>
      </c>
      <c r="S402" s="20">
        <v>12.475379386015403</v>
      </c>
      <c r="T402" s="21">
        <v>0.18089202900502516</v>
      </c>
      <c r="U402" s="244">
        <v>12.562675327295356</v>
      </c>
      <c r="V402" s="245">
        <v>0.18208014001536107</v>
      </c>
      <c r="W402" s="256">
        <v>12.468415725847272</v>
      </c>
      <c r="X402" s="258">
        <v>0.18084087775527838</v>
      </c>
      <c r="Y402" s="20">
        <v>12.486672376362714</v>
      </c>
      <c r="Z402" s="21">
        <v>0.20167317647800184</v>
      </c>
      <c r="AA402" s="20">
        <v>35.247471375719392</v>
      </c>
      <c r="AB402" s="21">
        <v>131.91120170192136</v>
      </c>
      <c r="AC402" s="20">
        <v>12.358048029509886</v>
      </c>
      <c r="AD402" s="21">
        <v>0.62766946514122501</v>
      </c>
      <c r="AE402" s="20">
        <v>12.278733379232584</v>
      </c>
      <c r="AF402" s="21">
        <v>0.62457530659038207</v>
      </c>
      <c r="AG402" s="20">
        <v>71.479606783885217</v>
      </c>
      <c r="AH402" s="21">
        <v>101.69307612722514</v>
      </c>
      <c r="AI402" s="23">
        <v>64.66881166208816</v>
      </c>
      <c r="AJ402" s="24">
        <v>6.0767489356128301E-4</v>
      </c>
      <c r="AK402" s="16">
        <v>5.088187993281613</v>
      </c>
      <c r="AL402" s="25">
        <v>517.42433899849891</v>
      </c>
      <c r="AM402" s="11">
        <v>1.4329546608141543</v>
      </c>
      <c r="AN402" s="10">
        <v>4.4900669352046889E-2</v>
      </c>
      <c r="AO402" s="11">
        <v>4.0609999261826335</v>
      </c>
      <c r="AP402" s="25">
        <v>516.23107442687956</v>
      </c>
      <c r="AQ402" s="11">
        <v>1.4513957042531442</v>
      </c>
      <c r="AR402" s="12">
        <v>4.6726032777110092E-2</v>
      </c>
      <c r="AS402" s="11">
        <v>5.5091489804756462</v>
      </c>
      <c r="AT402" s="123">
        <f t="shared" si="82"/>
        <v>2.5742067583568772E-3</v>
      </c>
      <c r="AU402" s="10">
        <v>1.2480041823248448E-2</v>
      </c>
      <c r="AV402" s="11">
        <v>5.6971283976579228</v>
      </c>
      <c r="AW402" s="13">
        <v>1.9371170189826355E-3</v>
      </c>
      <c r="AX402" s="11">
        <v>1.4513957042531442</v>
      </c>
      <c r="AY402" s="124">
        <f t="shared" si="83"/>
        <v>2.8115233199870534E-5</v>
      </c>
      <c r="AZ402" s="17">
        <v>0.25475917040061968</v>
      </c>
      <c r="BA402" s="208">
        <v>12.46</v>
      </c>
      <c r="BB402" s="209">
        <v>0.4</v>
      </c>
      <c r="BC402" s="25">
        <v>515.7637413204136</v>
      </c>
      <c r="BD402" s="11">
        <v>1.6166721879265455</v>
      </c>
      <c r="BE402" s="10">
        <v>4.74409226516216E-2</v>
      </c>
      <c r="BF402" s="11">
        <v>4.27615519951949</v>
      </c>
      <c r="BG402" s="10">
        <v>1.2682462707555768E-2</v>
      </c>
      <c r="BH402" s="16">
        <v>4.6483941891988385</v>
      </c>
      <c r="BI402" s="63">
        <v>1.938872239137801E-3</v>
      </c>
      <c r="BJ402" s="11">
        <v>1.6166721879265455</v>
      </c>
      <c r="BL402" s="13">
        <f t="shared" si="84"/>
        <v>1.9361708003857725E-3</v>
      </c>
      <c r="BM402" s="63">
        <f t="shared" si="85"/>
        <v>2.8055305034691003E-5</v>
      </c>
      <c r="BN402" s="12">
        <v>4.6726032777110092E-2</v>
      </c>
      <c r="BO402" s="3">
        <v>2.5742067583568772E-3</v>
      </c>
      <c r="BP402" s="3">
        <v>0.83599999999999997</v>
      </c>
      <c r="BQ402" s="6">
        <v>0</v>
      </c>
      <c r="BR402" s="3">
        <v>0.14136707197932444</v>
      </c>
    </row>
    <row r="403" spans="1:70" s="3" customFormat="1" ht="14.1" customHeight="1">
      <c r="A403" s="100" t="s">
        <v>195</v>
      </c>
      <c r="B403" s="8">
        <v>5.4010703016428379E-4</v>
      </c>
      <c r="C403" s="26">
        <v>50.013500567946835</v>
      </c>
      <c r="D403" s="10">
        <v>4.5659713847987386E-2</v>
      </c>
      <c r="E403" s="11">
        <v>4.2022346184596229</v>
      </c>
      <c r="F403" s="12">
        <v>0.11950824674645978</v>
      </c>
      <c r="G403" s="11">
        <v>5.1499952766667763</v>
      </c>
      <c r="H403" s="13">
        <v>3.995803617143196E-3</v>
      </c>
      <c r="I403" s="11">
        <v>4.5255041544181251</v>
      </c>
      <c r="J403" s="15">
        <v>-7.687784733926098E-2</v>
      </c>
      <c r="K403" s="16">
        <v>907.77818044368905</v>
      </c>
      <c r="L403" s="16">
        <v>304.08946917414011</v>
      </c>
      <c r="M403" s="14">
        <v>-4.1142351712557157E-5</v>
      </c>
      <c r="N403" s="17">
        <v>1.3998318668317757</v>
      </c>
      <c r="O403" s="18">
        <v>0.17102909129104499</v>
      </c>
      <c r="P403" s="12">
        <v>0.34603654111112703</v>
      </c>
      <c r="Q403" s="19">
        <v>0.26156008396344599</v>
      </c>
      <c r="R403" s="136">
        <f t="shared" si="81"/>
        <v>8.5895595311272666E-2</v>
      </c>
      <c r="S403" s="20">
        <v>11.436596946819854</v>
      </c>
      <c r="T403" s="21">
        <v>9.7133972733745758E-2</v>
      </c>
      <c r="U403" s="244">
        <v>11.662194121704593</v>
      </c>
      <c r="V403" s="245">
        <v>8.613780167095747E-2</v>
      </c>
      <c r="W403" s="256">
        <v>11.561965129299477</v>
      </c>
      <c r="X403" s="258">
        <v>8.3445138255522619E-2</v>
      </c>
      <c r="Y403" s="20">
        <v>11.498723082676049</v>
      </c>
      <c r="Z403" s="21">
        <v>9.0688212294215753E-2</v>
      </c>
      <c r="AA403" s="20">
        <v>-513.51814267221266</v>
      </c>
      <c r="AB403" s="21">
        <v>320.28704226596119</v>
      </c>
      <c r="AC403" s="20">
        <v>10.334284153766403</v>
      </c>
      <c r="AD403" s="21">
        <v>1.2171216561437468</v>
      </c>
      <c r="AE403" s="20">
        <v>12.684020311488091</v>
      </c>
      <c r="AF403" s="21">
        <v>0.8433215806016513</v>
      </c>
      <c r="AG403" s="20">
        <v>-231.47476829181815</v>
      </c>
      <c r="AH403" s="21">
        <v>112.12045769574925</v>
      </c>
      <c r="AI403" s="23">
        <v>102.31904588231858</v>
      </c>
      <c r="AJ403" s="24">
        <v>6.2773885052713752E-4</v>
      </c>
      <c r="AK403" s="16">
        <v>6.6507794640536781</v>
      </c>
      <c r="AL403" s="25">
        <v>557.48190528441808</v>
      </c>
      <c r="AM403" s="11">
        <v>0.68017474396223121</v>
      </c>
      <c r="AN403" s="10">
        <v>4.5659713847987386E-2</v>
      </c>
      <c r="AO403" s="11">
        <v>4.2022346184596229</v>
      </c>
      <c r="AP403" s="25">
        <v>563.16556440646536</v>
      </c>
      <c r="AQ403" s="11">
        <v>0.8500794550627061</v>
      </c>
      <c r="AR403" s="12">
        <v>3.7598356686809123E-2</v>
      </c>
      <c r="AS403" s="11">
        <v>11.996724425267962</v>
      </c>
      <c r="AT403" s="123">
        <f t="shared" si="82"/>
        <v>4.5105712401458005E-3</v>
      </c>
      <c r="AU403" s="10">
        <v>9.2052173421520497E-3</v>
      </c>
      <c r="AV403" s="11">
        <v>12.026804730091056</v>
      </c>
      <c r="AW403" s="13">
        <v>1.7756767515675887E-3</v>
      </c>
      <c r="AX403" s="11">
        <v>0.8500794550627061</v>
      </c>
      <c r="AY403" s="124">
        <f t="shared" si="83"/>
        <v>1.5094663253400919E-5</v>
      </c>
      <c r="AZ403" s="17">
        <v>7.0682070104273659E-2</v>
      </c>
      <c r="BA403" s="208">
        <v>11.5</v>
      </c>
      <c r="BB403" s="209">
        <v>0.18</v>
      </c>
      <c r="BC403" s="25">
        <v>560.12015277595253</v>
      </c>
      <c r="BD403" s="11">
        <v>0.78938433212559855</v>
      </c>
      <c r="BE403" s="10">
        <v>4.1917783719499703E-2</v>
      </c>
      <c r="BF403" s="11">
        <v>4.4470711314293103</v>
      </c>
      <c r="BG403" s="10">
        <v>1.0318543245767595E-2</v>
      </c>
      <c r="BH403" s="16">
        <v>4.7191380680972905</v>
      </c>
      <c r="BI403" s="63">
        <v>1.7853312276732147E-3</v>
      </c>
      <c r="BJ403" s="11">
        <v>0.78938433212559855</v>
      </c>
      <c r="BL403" s="13">
        <f t="shared" si="84"/>
        <v>1.7952854113743033E-3</v>
      </c>
      <c r="BM403" s="63">
        <f t="shared" si="85"/>
        <v>1.2945420029719656E-5</v>
      </c>
      <c r="BN403" s="12">
        <v>3.7598356686809123E-2</v>
      </c>
      <c r="BO403" s="3">
        <v>4.5105712401458005E-3</v>
      </c>
      <c r="BP403" s="3">
        <v>0.83599999999999997</v>
      </c>
      <c r="BQ403" s="6">
        <v>0</v>
      </c>
      <c r="BR403" s="3">
        <v>8.5895595311272666E-2</v>
      </c>
    </row>
    <row r="404" spans="1:70" s="3" customFormat="1" ht="14.1" customHeight="1">
      <c r="A404" s="177" t="s">
        <v>196</v>
      </c>
      <c r="B404" s="46">
        <v>-8.8737475375597237E-4</v>
      </c>
      <c r="C404" s="47">
        <v>44.741197019225105</v>
      </c>
      <c r="D404" s="48">
        <v>4.0405327798446411E-2</v>
      </c>
      <c r="E404" s="49">
        <v>5.7538431246242707</v>
      </c>
      <c r="F404" s="50">
        <v>0.12003213273079663</v>
      </c>
      <c r="G404" s="49">
        <v>5.9261201089983517</v>
      </c>
      <c r="H404" s="51">
        <v>4.1868844291922365E-3</v>
      </c>
      <c r="I404" s="49">
        <v>2.8378980284860114</v>
      </c>
      <c r="J404" s="53">
        <v>-0.74357282678138159</v>
      </c>
      <c r="K404" s="54">
        <v>685.191030534079</v>
      </c>
      <c r="L404" s="54">
        <v>241.71750880041168</v>
      </c>
      <c r="M404" s="52">
        <v>-3.9795668637169384E-4</v>
      </c>
      <c r="N404" s="55">
        <v>1.1200240473491838</v>
      </c>
      <c r="O404" s="56">
        <v>0.15198747580248353</v>
      </c>
      <c r="P404" s="50">
        <v>0.36441543374582502</v>
      </c>
      <c r="Q404" s="57">
        <v>0.26596410181180702</v>
      </c>
      <c r="R404" s="137">
        <f t="shared" si="81"/>
        <v>9.0457731780878556E-2</v>
      </c>
      <c r="S404" s="58">
        <v>12.366547383144241</v>
      </c>
      <c r="T404" s="59">
        <v>0.30527701367312449</v>
      </c>
      <c r="U404" s="246">
        <v>12.256614151890599</v>
      </c>
      <c r="V404" s="247">
        <v>0.29734590180925535</v>
      </c>
      <c r="W404" s="259">
        <v>12.255409611883165</v>
      </c>
      <c r="X404" s="260">
        <v>0.29133275354629612</v>
      </c>
      <c r="Y404" s="58">
        <v>12.140847467617924</v>
      </c>
      <c r="Z404" s="59">
        <v>0.30772264789401127</v>
      </c>
      <c r="AA404" s="58">
        <v>345.32308329940406</v>
      </c>
      <c r="AB404" s="59">
        <v>260.79690583342642</v>
      </c>
      <c r="AC404" s="58">
        <v>16.157762467736827</v>
      </c>
      <c r="AD404" s="59">
        <v>1.9072285175062669</v>
      </c>
      <c r="AE404" s="58">
        <v>14.17985995415647</v>
      </c>
      <c r="AF404" s="59">
        <v>1.110140614849082</v>
      </c>
      <c r="AG404" s="58">
        <v>-429.05072574577616</v>
      </c>
      <c r="AH404" s="59">
        <v>161.07963227367065</v>
      </c>
      <c r="AI404" s="60">
        <v>96.5105629510022</v>
      </c>
      <c r="AJ404" s="61">
        <v>7.0179471398779114E-4</v>
      </c>
      <c r="AK404" s="54">
        <v>7.8317421522643</v>
      </c>
      <c r="AL404" s="62">
        <v>529.41328433830347</v>
      </c>
      <c r="AM404" s="49">
        <v>2.360728852327874</v>
      </c>
      <c r="AN404" s="48">
        <v>4.0405327798446411E-2</v>
      </c>
      <c r="AO404" s="49">
        <v>5.7538431246242707</v>
      </c>
      <c r="AP404" s="62">
        <v>520.77857188789142</v>
      </c>
      <c r="AQ404" s="49">
        <v>2.4709396530335366</v>
      </c>
      <c r="AR404" s="50">
        <v>5.3388015716686894E-2</v>
      </c>
      <c r="AS404" s="49">
        <v>11.52795300589537</v>
      </c>
      <c r="AT404" s="123">
        <f t="shared" si="82"/>
        <v>6.1545453625996994E-3</v>
      </c>
      <c r="AU404" s="48">
        <v>1.4134874214066992E-2</v>
      </c>
      <c r="AV404" s="49">
        <v>11.789794030222309</v>
      </c>
      <c r="AW404" s="51">
        <v>1.9202018938199923E-3</v>
      </c>
      <c r="AX404" s="49">
        <v>2.4709396530335366</v>
      </c>
      <c r="AY404" s="124">
        <f t="shared" si="83"/>
        <v>4.7447030012699115E-5</v>
      </c>
      <c r="AZ404" s="55">
        <v>0.20958293645329651</v>
      </c>
      <c r="BA404" s="212">
        <v>12.15</v>
      </c>
      <c r="BB404" s="213">
        <v>0.61</v>
      </c>
      <c r="BC404" s="62">
        <v>530.46920167716382</v>
      </c>
      <c r="BD404" s="49">
        <v>2.5369935190954811</v>
      </c>
      <c r="BE404" s="48">
        <v>3.8817707439736109E-2</v>
      </c>
      <c r="BF404" s="49">
        <v>6.1394937932649407</v>
      </c>
      <c r="BG404" s="48">
        <v>1.0089531088457195E-2</v>
      </c>
      <c r="BH404" s="54">
        <v>6.541229147638898</v>
      </c>
      <c r="BI404" s="64">
        <v>1.885123578971859E-3</v>
      </c>
      <c r="BJ404" s="49">
        <v>2.5369935190954811</v>
      </c>
      <c r="BL404" s="13">
        <f t="shared" si="84"/>
        <v>1.9030624726488199E-3</v>
      </c>
      <c r="BM404" s="63">
        <f t="shared" si="85"/>
        <v>4.5197188937251553E-5</v>
      </c>
      <c r="BN404" s="50">
        <v>5.3388015716686894E-2</v>
      </c>
      <c r="BO404" s="3">
        <v>6.1545453625996994E-3</v>
      </c>
      <c r="BP404" s="3">
        <v>0.83599999999999997</v>
      </c>
      <c r="BQ404" s="6">
        <v>0</v>
      </c>
      <c r="BR404" s="3">
        <v>9.0457731780878556E-2</v>
      </c>
    </row>
    <row r="405" spans="1:70" s="3" customFormat="1" ht="14.1" customHeight="1">
      <c r="A405" s="176" t="s">
        <v>403</v>
      </c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148" t="s">
        <v>395</v>
      </c>
      <c r="R405" s="242">
        <f>MEDIAN(R389:R404)</f>
        <v>0.10733393561224362</v>
      </c>
      <c r="T405" s="4"/>
      <c r="U405" s="242">
        <f>MEDIAN(U389:U404)</f>
        <v>12.460965053815581</v>
      </c>
      <c r="V405" s="254"/>
      <c r="W405" s="149">
        <f>MEDIAN(W389:W404)</f>
        <v>12.369147286607509</v>
      </c>
      <c r="X405" s="163"/>
      <c r="Y405" s="150"/>
      <c r="Z405" s="150"/>
      <c r="AA405" s="150"/>
      <c r="AB405" s="150"/>
      <c r="AC405" s="150"/>
      <c r="AD405" s="150"/>
      <c r="AE405" s="150"/>
      <c r="AF405" s="150"/>
      <c r="AG405" s="150"/>
      <c r="AH405" s="150"/>
      <c r="AI405" s="150"/>
      <c r="AJ405" s="150"/>
      <c r="AK405" s="150"/>
      <c r="AL405" s="150"/>
      <c r="AM405" s="150"/>
      <c r="AN405" s="150"/>
      <c r="AO405" s="150"/>
      <c r="AP405" s="150"/>
      <c r="AQ405" s="150"/>
      <c r="AR405" s="150"/>
      <c r="AS405" s="150"/>
      <c r="AT405" s="150"/>
      <c r="AU405" s="150"/>
      <c r="AV405" s="150"/>
      <c r="AW405" s="150"/>
      <c r="AX405" s="150"/>
      <c r="AY405" s="150"/>
      <c r="AZ405" s="150"/>
      <c r="BA405" s="165"/>
      <c r="BB405" s="204"/>
      <c r="BC405" s="4"/>
      <c r="BD405" s="4"/>
      <c r="BE405" s="4"/>
      <c r="BF405" s="4"/>
      <c r="BG405" s="4"/>
      <c r="BH405" s="4"/>
      <c r="BI405" s="4"/>
      <c r="BJ405" s="4"/>
      <c r="BL405" s="4"/>
      <c r="BN405" s="4"/>
      <c r="BQ405" s="6"/>
    </row>
    <row r="406" spans="1:70" s="3" customFormat="1" ht="14.1" customHeight="1">
      <c r="A406" s="17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131"/>
      <c r="V406" s="131"/>
      <c r="W406" s="131"/>
      <c r="X406" s="131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U406" s="5"/>
      <c r="AV406" s="4"/>
      <c r="AW406" s="4"/>
      <c r="AX406" s="4"/>
      <c r="AY406" s="4"/>
      <c r="AZ406" s="4"/>
      <c r="BA406" s="205"/>
      <c r="BB406" s="204"/>
      <c r="BC406" s="4"/>
      <c r="BD406" s="4"/>
      <c r="BE406" s="4"/>
      <c r="BF406" s="4"/>
      <c r="BG406" s="4"/>
      <c r="BH406" s="4"/>
      <c r="BI406" s="4"/>
      <c r="BJ406" s="4"/>
      <c r="BL406" s="4"/>
      <c r="BN406" s="4"/>
      <c r="BQ406" s="6"/>
    </row>
    <row r="407" spans="1:70" s="3" customFormat="1" ht="15.95" customHeight="1">
      <c r="A407" s="183" t="s">
        <v>391</v>
      </c>
      <c r="S407" s="4"/>
      <c r="T407" s="5"/>
      <c r="U407" s="164"/>
      <c r="V407" s="164"/>
      <c r="W407" s="131"/>
      <c r="X407" s="164"/>
      <c r="Y407" s="4"/>
      <c r="Z407" s="5"/>
      <c r="AA407" s="4"/>
      <c r="AB407" s="4"/>
      <c r="AC407" s="4"/>
      <c r="AD407" s="4"/>
      <c r="AE407" s="4"/>
      <c r="AF407" s="4"/>
      <c r="AG407" s="4"/>
      <c r="AH407" s="4"/>
      <c r="BA407" s="199"/>
      <c r="BB407" s="200"/>
      <c r="BQ407" s="6"/>
    </row>
    <row r="408" spans="1:70" s="3" customFormat="1" ht="15.95" customHeight="1">
      <c r="A408" s="183" t="s">
        <v>35</v>
      </c>
      <c r="S408" s="4"/>
      <c r="T408" s="5"/>
      <c r="U408" s="164"/>
      <c r="V408" s="164"/>
      <c r="W408" s="131"/>
      <c r="X408" s="164"/>
      <c r="Y408" s="4"/>
      <c r="Z408" s="5"/>
      <c r="AA408" s="4"/>
      <c r="AB408" s="4"/>
      <c r="AC408" s="4"/>
      <c r="AD408" s="4"/>
      <c r="AE408" s="4"/>
      <c r="AF408" s="4"/>
      <c r="AG408" s="4"/>
      <c r="AH408" s="4"/>
      <c r="AW408" s="104"/>
      <c r="BA408" s="199"/>
      <c r="BB408" s="200"/>
      <c r="BL408" s="104"/>
      <c r="BQ408" s="6"/>
    </row>
    <row r="409" spans="1:70" s="3" customFormat="1" ht="15.95" customHeight="1">
      <c r="A409" s="183" t="s">
        <v>36</v>
      </c>
      <c r="S409" s="4"/>
      <c r="T409" s="5"/>
      <c r="U409" s="164"/>
      <c r="V409" s="164"/>
      <c r="W409" s="131"/>
      <c r="X409" s="164"/>
      <c r="Y409" s="4"/>
      <c r="Z409" s="5"/>
      <c r="AA409" s="4"/>
      <c r="AB409" s="4"/>
      <c r="AC409" s="4"/>
      <c r="AD409" s="4"/>
      <c r="AE409" s="4"/>
      <c r="AF409" s="4"/>
      <c r="AG409" s="4"/>
      <c r="AH409" s="4"/>
      <c r="BA409" s="199"/>
      <c r="BB409" s="200"/>
      <c r="BQ409" s="6"/>
    </row>
    <row r="410" spans="1:70" s="3" customFormat="1" ht="15.95" customHeight="1">
      <c r="A410" s="183" t="s">
        <v>37</v>
      </c>
      <c r="S410" s="4"/>
      <c r="T410" s="5"/>
      <c r="U410" s="164"/>
      <c r="V410" s="164"/>
      <c r="W410" s="131"/>
      <c r="X410" s="164"/>
      <c r="Y410" s="4"/>
      <c r="Z410" s="5"/>
      <c r="AA410" s="4"/>
      <c r="AB410" s="4"/>
      <c r="AC410" s="4"/>
      <c r="AD410" s="4"/>
      <c r="AE410" s="4"/>
      <c r="AF410" s="4"/>
      <c r="AG410" s="4"/>
      <c r="AH410" s="4"/>
      <c r="BA410" s="199"/>
      <c r="BB410" s="200"/>
      <c r="BQ410" s="6"/>
    </row>
    <row r="411" spans="1:70" s="3" customFormat="1" ht="15.95" customHeight="1">
      <c r="A411" s="183" t="s">
        <v>38</v>
      </c>
      <c r="S411" s="4"/>
      <c r="T411" s="5"/>
      <c r="U411" s="164"/>
      <c r="V411" s="164"/>
      <c r="W411" s="131"/>
      <c r="X411" s="164"/>
      <c r="Y411" s="4"/>
      <c r="Z411" s="5"/>
      <c r="AA411" s="4"/>
      <c r="AB411" s="4"/>
      <c r="AC411" s="4"/>
      <c r="AD411" s="4"/>
      <c r="AE411" s="4"/>
      <c r="AF411" s="4"/>
      <c r="AG411" s="4"/>
      <c r="AH411" s="4"/>
      <c r="BA411" s="199"/>
      <c r="BB411" s="200"/>
      <c r="BQ411" s="6"/>
    </row>
    <row r="412" spans="1:70" s="3" customFormat="1">
      <c r="A412" s="176" t="s">
        <v>402</v>
      </c>
      <c r="S412" s="4"/>
      <c r="T412" s="5"/>
      <c r="U412" s="164"/>
      <c r="V412" s="164"/>
      <c r="W412" s="131"/>
      <c r="X412" s="164"/>
      <c r="Y412" s="4"/>
      <c r="Z412" s="5"/>
      <c r="AA412" s="4"/>
      <c r="AB412" s="4"/>
      <c r="AC412" s="4"/>
      <c r="AD412" s="4"/>
      <c r="AE412" s="4"/>
      <c r="AF412" s="4"/>
      <c r="AG412" s="4"/>
      <c r="AH412" s="4"/>
      <c r="BA412" s="199"/>
      <c r="BB412" s="200"/>
      <c r="BP412" s="2"/>
      <c r="BQ412" s="6"/>
    </row>
  </sheetData>
  <mergeCells count="126">
    <mergeCell ref="BA388:BB388"/>
    <mergeCell ref="Y388:Z388"/>
    <mergeCell ref="Y141:Z141"/>
    <mergeCell ref="Y277:Z277"/>
    <mergeCell ref="Y301:Z301"/>
    <mergeCell ref="Y200:Z200"/>
    <mergeCell ref="BA141:BB141"/>
    <mergeCell ref="BA161:BB161"/>
    <mergeCell ref="BA180:BB180"/>
    <mergeCell ref="BA200:BB200"/>
    <mergeCell ref="BA217:BB217"/>
    <mergeCell ref="BA237:BB237"/>
    <mergeCell ref="BA254:BB254"/>
    <mergeCell ref="Y237:Z237"/>
    <mergeCell ref="Y217:Z217"/>
    <mergeCell ref="BA301:BB301"/>
    <mergeCell ref="AC254:AD254"/>
    <mergeCell ref="AE254:AF254"/>
    <mergeCell ref="AG254:AH254"/>
    <mergeCell ref="AE301:AF301"/>
    <mergeCell ref="AG301:AH301"/>
    <mergeCell ref="AA277:AB277"/>
    <mergeCell ref="AG340:AH340"/>
    <mergeCell ref="BA277:BB277"/>
    <mergeCell ref="Y340:Z340"/>
    <mergeCell ref="AA340:AB340"/>
    <mergeCell ref="AC340:AD340"/>
    <mergeCell ref="BA319:BB319"/>
    <mergeCell ref="BA340:BB340"/>
    <mergeCell ref="AG200:AH200"/>
    <mergeCell ref="BA364:BB364"/>
    <mergeCell ref="AA388:AB388"/>
    <mergeCell ref="AC388:AD388"/>
    <mergeCell ref="AE237:AF237"/>
    <mergeCell ref="AG237:AH237"/>
    <mergeCell ref="Y319:Z319"/>
    <mergeCell ref="AA319:AB319"/>
    <mergeCell ref="AC319:AD319"/>
    <mergeCell ref="AE319:AF319"/>
    <mergeCell ref="AG319:AH319"/>
    <mergeCell ref="AE364:AF364"/>
    <mergeCell ref="AE388:AF388"/>
    <mergeCell ref="AG388:AH388"/>
    <mergeCell ref="AG364:AH364"/>
    <mergeCell ref="Y364:Z364"/>
    <mergeCell ref="AA364:AB364"/>
    <mergeCell ref="AC364:AD364"/>
    <mergeCell ref="AA301:AB301"/>
    <mergeCell ref="AC301:AD301"/>
    <mergeCell ref="AC277:AD277"/>
    <mergeCell ref="AE277:AF277"/>
    <mergeCell ref="AG277:AH277"/>
    <mergeCell ref="AA254:AB254"/>
    <mergeCell ref="Y254:Z254"/>
    <mergeCell ref="AE340:AF340"/>
    <mergeCell ref="Y105:Z105"/>
    <mergeCell ref="AA105:AB105"/>
    <mergeCell ref="AC105:AD105"/>
    <mergeCell ref="AE105:AF105"/>
    <mergeCell ref="AG105:AH105"/>
    <mergeCell ref="AA141:AB141"/>
    <mergeCell ref="AC141:AD141"/>
    <mergeCell ref="AE141:AF141"/>
    <mergeCell ref="Y58:Z58"/>
    <mergeCell ref="AA58:AB58"/>
    <mergeCell ref="AC58:AD58"/>
    <mergeCell ref="AE58:AF58"/>
    <mergeCell ref="AA88:AB88"/>
    <mergeCell ref="AC88:AD88"/>
    <mergeCell ref="AE88:AF88"/>
    <mergeCell ref="AG88:AH88"/>
    <mergeCell ref="Y123:Z123"/>
    <mergeCell ref="Y88:Z88"/>
    <mergeCell ref="BA6:BB6"/>
    <mergeCell ref="AG40:AH40"/>
    <mergeCell ref="AG22:AH22"/>
    <mergeCell ref="Y22:Z22"/>
    <mergeCell ref="AA22:AB22"/>
    <mergeCell ref="AC22:AD22"/>
    <mergeCell ref="AE22:AF22"/>
    <mergeCell ref="Y6:Z6"/>
    <mergeCell ref="AA6:AB6"/>
    <mergeCell ref="AC6:AD6"/>
    <mergeCell ref="AE6:AF6"/>
    <mergeCell ref="AG6:AH6"/>
    <mergeCell ref="Y40:Z40"/>
    <mergeCell ref="AA40:AB40"/>
    <mergeCell ref="AC40:AD40"/>
    <mergeCell ref="AE40:AF40"/>
    <mergeCell ref="BA22:BB22"/>
    <mergeCell ref="BA40:BB40"/>
    <mergeCell ref="AG58:AH58"/>
    <mergeCell ref="Y70:Z70"/>
    <mergeCell ref="AA70:AB70"/>
    <mergeCell ref="AC70:AD70"/>
    <mergeCell ref="AE70:AF70"/>
    <mergeCell ref="Y161:Z161"/>
    <mergeCell ref="AA161:AB161"/>
    <mergeCell ref="AE180:AF180"/>
    <mergeCell ref="AA180:AB180"/>
    <mergeCell ref="AC180:AD180"/>
    <mergeCell ref="AA217:AB217"/>
    <mergeCell ref="AC217:AD217"/>
    <mergeCell ref="Y180:Z180"/>
    <mergeCell ref="AA200:AB200"/>
    <mergeCell ref="AC200:AD200"/>
    <mergeCell ref="AA123:AB123"/>
    <mergeCell ref="AC123:AD123"/>
    <mergeCell ref="AE123:AF123"/>
    <mergeCell ref="AG123:AH123"/>
    <mergeCell ref="BA58:BB58"/>
    <mergeCell ref="BA70:BB70"/>
    <mergeCell ref="AA237:AB237"/>
    <mergeCell ref="AC237:AD237"/>
    <mergeCell ref="AE217:AF217"/>
    <mergeCell ref="AE200:AF200"/>
    <mergeCell ref="AC161:AD161"/>
    <mergeCell ref="AE161:AF161"/>
    <mergeCell ref="BA88:BB88"/>
    <mergeCell ref="BA105:BB105"/>
    <mergeCell ref="BA123:BB123"/>
    <mergeCell ref="AG161:AH161"/>
    <mergeCell ref="AG180:AH180"/>
    <mergeCell ref="AG70:AH70"/>
    <mergeCell ref="AG141:AH141"/>
    <mergeCell ref="AG217:AH217"/>
  </mergeCells>
  <conditionalFormatting sqref="B7:AS18 AU7:AZ18 BC7:BJ18 AU23:AZ37 BC23:BJ37 BN389:BN406 AU41:AZ56 BC41:BJ56 BC389:BJ406 AU59:AZ68 BC59:BJ68 B71:AS85 AU71:AZ85 BC71:BJ85 B89:AS102 AU89:AZ102 BC89:BJ102 B106:AS120 AU106:AZ120 BC106:BJ120 B124:AS139 AU124:AZ139 BC124:BJ139 BK135:BK138 B142:AS157 AU142:AZ157 BC142:BJ157 B162:AS176 AU162:AZ176 BC162:BJ176 B181:AS197 AU181:AZ197 BC181:BJ197 B201:AS214 AU201:AZ214 BC201:BJ214 B218:AS233 AU218:AZ233 BC218:BJ233 B238:AS251 AU238:AZ251 BC238:BJ251 B255:AS274 AU255:AZ274 BC255:BJ274 B278:AS297 AU278:AZ297 BC278:BJ297 B302:AS315 AU302:AZ315 BC302:BJ315 B320:T336 W320:AZ336 BC320:BJ336 AT337:AT404 W59:W67 AU341:AZ361 BC341:BJ361 W341:W360 AU365:AZ385 BC365:BJ385 AS389:AS404 W365:W384 AU389:AZ406 S41:S55 U59:U67 V59:V68 X59:AS68 U341:U360 V341:V361 X341:AS361 U365:U384 V365:V385 X365:AS385 U406 U389:U404 V389:V406 X389:AR406 W389:W404 W406 BL41:BL56 BL59:BL68 BL124:BL139 BL341:BL361 BL365:BL385 BL389:BL406 BL7:BN18 BL23:BN37 BL71:BN85 BL89:BN102 BL106:BN120 BL142:BN157 BL162:BN176 BL181:BN197 BL201:BN214 BL218:BN233 BL238:BN251 BL255:BN274 BL278:BN297 BL302:BN315 BL320:BN336 BM41:BM55 BM59:BM67 BM124:BM138 BM341:BM360 BM365:BM384 BM389:BM404 BN41:BN56 BN59:BN68 BN124:BN139 BN341:BN361 BN365:BN385 B41:R56 T41:AS56 B23:AS37 T59:T68 T341:T361 Q341:S360 T365:T385 Q365:S384 T389:T406 AT7:AT319 T103:AZ103 T139:AZ139 S215:AZ215 S275:AZ275 B59:O68 Q406:S406 B341:P361 B365:P385 B389:P406 Q389:S404 P59:S67">
    <cfRule type="expression" dxfId="0" priority="47" stopIfTrue="1">
      <formula>ISERROR(B7)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Broska</dc:creator>
  <cp:lastModifiedBy>Jaro</cp:lastModifiedBy>
  <dcterms:created xsi:type="dcterms:W3CDTF">2023-01-17T15:12:35Z</dcterms:created>
  <dcterms:modified xsi:type="dcterms:W3CDTF">2025-04-25T11:53:49Z</dcterms:modified>
</cp:coreProperties>
</file>