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D:\misike\d\PhD\_2020_thesis\_submitGC\2021 juni4\"/>
    </mc:Choice>
  </mc:AlternateContent>
  <xr:revisionPtr revIDLastSave="0" documentId="13_ncr:1_{8C84EE9D-CAA3-4A0B-9CAA-A8879A980ACF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EMPA_Cpx" sheetId="6" r:id="rId1"/>
    <sheet name="EMPA_Pl" sheetId="8" r:id="rId2"/>
    <sheet name="EMPA_Grt Ilm" sheetId="9" r:id="rId3"/>
    <sheet name="EMPA_SMIs" sheetId="7" r:id="rId4"/>
    <sheet name="LA-ICP-MS_Cpx minerals" sheetId="2" r:id="rId5"/>
    <sheet name="La-ICP-MS_Pl minerals" sheetId="3" r:id="rId6"/>
    <sheet name="LA-ICP-MS_SMI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8" l="1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Z8" i="7" l="1"/>
  <c r="Z11" i="7"/>
  <c r="Z16" i="7"/>
  <c r="Z19" i="7"/>
  <c r="Z24" i="7"/>
  <c r="Z27" i="7"/>
  <c r="Z32" i="7"/>
  <c r="Z35" i="7"/>
  <c r="Z40" i="7"/>
  <c r="Z43" i="7"/>
  <c r="Z48" i="7"/>
  <c r="Z51" i="7"/>
  <c r="Z56" i="7"/>
  <c r="Z59" i="7"/>
  <c r="Z64" i="7"/>
  <c r="Z67" i="7"/>
  <c r="Z72" i="7"/>
  <c r="Z75" i="7"/>
  <c r="Z80" i="7"/>
  <c r="Z83" i="7"/>
  <c r="Z88" i="7"/>
  <c r="Z91" i="7"/>
  <c r="Z3" i="7"/>
  <c r="P3" i="7"/>
  <c r="Q3" i="7"/>
  <c r="R3" i="7"/>
  <c r="S3" i="7"/>
  <c r="T3" i="7"/>
  <c r="U3" i="7"/>
  <c r="V3" i="7"/>
  <c r="W3" i="7"/>
  <c r="X3" i="7"/>
  <c r="P4" i="7"/>
  <c r="Q4" i="7"/>
  <c r="R4" i="7"/>
  <c r="S4" i="7"/>
  <c r="T4" i="7"/>
  <c r="U4" i="7"/>
  <c r="V4" i="7"/>
  <c r="W4" i="7"/>
  <c r="Z4" i="7" s="1"/>
  <c r="X4" i="7"/>
  <c r="P5" i="7"/>
  <c r="Q5" i="7"/>
  <c r="R5" i="7"/>
  <c r="S5" i="7"/>
  <c r="T5" i="7"/>
  <c r="U5" i="7"/>
  <c r="V5" i="7"/>
  <c r="W5" i="7"/>
  <c r="Z5" i="7" s="1"/>
  <c r="X5" i="7"/>
  <c r="P6" i="7"/>
  <c r="Q6" i="7"/>
  <c r="R6" i="7"/>
  <c r="Y6" i="7" s="1"/>
  <c r="S6" i="7"/>
  <c r="T6" i="7"/>
  <c r="U6" i="7"/>
  <c r="V6" i="7"/>
  <c r="W6" i="7"/>
  <c r="Z6" i="7" s="1"/>
  <c r="X6" i="7"/>
  <c r="P7" i="7"/>
  <c r="Q7" i="7"/>
  <c r="R7" i="7"/>
  <c r="S7" i="7"/>
  <c r="T7" i="7"/>
  <c r="U7" i="7"/>
  <c r="V7" i="7"/>
  <c r="Z7" i="7" s="1"/>
  <c r="W7" i="7"/>
  <c r="X7" i="7"/>
  <c r="P8" i="7"/>
  <c r="Q8" i="7"/>
  <c r="R8" i="7"/>
  <c r="S8" i="7"/>
  <c r="T8" i="7"/>
  <c r="U8" i="7"/>
  <c r="V8" i="7"/>
  <c r="W8" i="7"/>
  <c r="X8" i="7"/>
  <c r="P9" i="7"/>
  <c r="Q9" i="7"/>
  <c r="R9" i="7"/>
  <c r="S9" i="7"/>
  <c r="T9" i="7"/>
  <c r="U9" i="7"/>
  <c r="V9" i="7"/>
  <c r="W9" i="7"/>
  <c r="Z9" i="7" s="1"/>
  <c r="X9" i="7"/>
  <c r="P10" i="7"/>
  <c r="Q10" i="7"/>
  <c r="R10" i="7"/>
  <c r="Y10" i="7" s="1"/>
  <c r="S10" i="7"/>
  <c r="T10" i="7"/>
  <c r="U10" i="7"/>
  <c r="V10" i="7"/>
  <c r="W10" i="7"/>
  <c r="Z10" i="7" s="1"/>
  <c r="X10" i="7"/>
  <c r="P11" i="7"/>
  <c r="Q11" i="7"/>
  <c r="R11" i="7"/>
  <c r="Y11" i="7" s="1"/>
  <c r="S11" i="7"/>
  <c r="T11" i="7"/>
  <c r="U11" i="7"/>
  <c r="V11" i="7"/>
  <c r="W11" i="7"/>
  <c r="X11" i="7"/>
  <c r="P12" i="7"/>
  <c r="Q12" i="7"/>
  <c r="R12" i="7"/>
  <c r="S12" i="7"/>
  <c r="T12" i="7"/>
  <c r="U12" i="7"/>
  <c r="V12" i="7"/>
  <c r="W12" i="7"/>
  <c r="Z12" i="7" s="1"/>
  <c r="X12" i="7"/>
  <c r="P13" i="7"/>
  <c r="Q13" i="7"/>
  <c r="R13" i="7"/>
  <c r="S13" i="7"/>
  <c r="T13" i="7"/>
  <c r="U13" i="7"/>
  <c r="V13" i="7"/>
  <c r="W13" i="7"/>
  <c r="Z13" i="7" s="1"/>
  <c r="X13" i="7"/>
  <c r="P14" i="7"/>
  <c r="Q14" i="7"/>
  <c r="R14" i="7"/>
  <c r="Y14" i="7" s="1"/>
  <c r="S14" i="7"/>
  <c r="T14" i="7"/>
  <c r="U14" i="7"/>
  <c r="V14" i="7"/>
  <c r="W14" i="7"/>
  <c r="Z14" i="7" s="1"/>
  <c r="X14" i="7"/>
  <c r="P15" i="7"/>
  <c r="Q15" i="7"/>
  <c r="R15" i="7"/>
  <c r="S15" i="7"/>
  <c r="T15" i="7"/>
  <c r="U15" i="7"/>
  <c r="V15" i="7"/>
  <c r="Z15" i="7" s="1"/>
  <c r="W15" i="7"/>
  <c r="X15" i="7"/>
  <c r="P16" i="7"/>
  <c r="Q16" i="7"/>
  <c r="R16" i="7"/>
  <c r="S16" i="7"/>
  <c r="T16" i="7"/>
  <c r="U16" i="7"/>
  <c r="V16" i="7"/>
  <c r="W16" i="7"/>
  <c r="X16" i="7"/>
  <c r="P17" i="7"/>
  <c r="Q17" i="7"/>
  <c r="R17" i="7"/>
  <c r="S17" i="7"/>
  <c r="T17" i="7"/>
  <c r="U17" i="7"/>
  <c r="V17" i="7"/>
  <c r="W17" i="7"/>
  <c r="Z17" i="7" s="1"/>
  <c r="X17" i="7"/>
  <c r="P18" i="7"/>
  <c r="Q18" i="7"/>
  <c r="R18" i="7"/>
  <c r="Y18" i="7" s="1"/>
  <c r="S18" i="7"/>
  <c r="T18" i="7"/>
  <c r="U18" i="7"/>
  <c r="V18" i="7"/>
  <c r="W18" i="7"/>
  <c r="Z18" i="7" s="1"/>
  <c r="X18" i="7"/>
  <c r="P19" i="7"/>
  <c r="Q19" i="7"/>
  <c r="R19" i="7"/>
  <c r="Y19" i="7" s="1"/>
  <c r="S19" i="7"/>
  <c r="T19" i="7"/>
  <c r="U19" i="7"/>
  <c r="V19" i="7"/>
  <c r="W19" i="7"/>
  <c r="X19" i="7"/>
  <c r="P20" i="7"/>
  <c r="Q20" i="7"/>
  <c r="R20" i="7"/>
  <c r="S20" i="7"/>
  <c r="T20" i="7"/>
  <c r="U20" i="7"/>
  <c r="V20" i="7"/>
  <c r="W20" i="7"/>
  <c r="Z20" i="7" s="1"/>
  <c r="X20" i="7"/>
  <c r="P21" i="7"/>
  <c r="Q21" i="7"/>
  <c r="R21" i="7"/>
  <c r="S21" i="7"/>
  <c r="T21" i="7"/>
  <c r="U21" i="7"/>
  <c r="V21" i="7"/>
  <c r="W21" i="7"/>
  <c r="Z21" i="7" s="1"/>
  <c r="X21" i="7"/>
  <c r="P22" i="7"/>
  <c r="Q22" i="7"/>
  <c r="R22" i="7"/>
  <c r="Y22" i="7" s="1"/>
  <c r="S22" i="7"/>
  <c r="T22" i="7"/>
  <c r="U22" i="7"/>
  <c r="V22" i="7"/>
  <c r="W22" i="7"/>
  <c r="Z22" i="7" s="1"/>
  <c r="X22" i="7"/>
  <c r="P23" i="7"/>
  <c r="Q23" i="7"/>
  <c r="R23" i="7"/>
  <c r="S23" i="7"/>
  <c r="T23" i="7"/>
  <c r="U23" i="7"/>
  <c r="V23" i="7"/>
  <c r="Z23" i="7" s="1"/>
  <c r="W23" i="7"/>
  <c r="X23" i="7"/>
  <c r="P24" i="7"/>
  <c r="Q24" i="7"/>
  <c r="R24" i="7"/>
  <c r="S24" i="7"/>
  <c r="T24" i="7"/>
  <c r="U24" i="7"/>
  <c r="V24" i="7"/>
  <c r="W24" i="7"/>
  <c r="X24" i="7"/>
  <c r="P25" i="7"/>
  <c r="Q25" i="7"/>
  <c r="R25" i="7"/>
  <c r="S25" i="7"/>
  <c r="T25" i="7"/>
  <c r="U25" i="7"/>
  <c r="V25" i="7"/>
  <c r="W25" i="7"/>
  <c r="Z25" i="7" s="1"/>
  <c r="X25" i="7"/>
  <c r="P26" i="7"/>
  <c r="Q26" i="7"/>
  <c r="R26" i="7"/>
  <c r="Y26" i="7" s="1"/>
  <c r="S26" i="7"/>
  <c r="T26" i="7"/>
  <c r="U26" i="7"/>
  <c r="V26" i="7"/>
  <c r="W26" i="7"/>
  <c r="Z26" i="7" s="1"/>
  <c r="X26" i="7"/>
  <c r="P27" i="7"/>
  <c r="Q27" i="7"/>
  <c r="R27" i="7"/>
  <c r="Y27" i="7" s="1"/>
  <c r="S27" i="7"/>
  <c r="T27" i="7"/>
  <c r="U27" i="7"/>
  <c r="V27" i="7"/>
  <c r="W27" i="7"/>
  <c r="X27" i="7"/>
  <c r="P28" i="7"/>
  <c r="Q28" i="7"/>
  <c r="R28" i="7"/>
  <c r="S28" i="7"/>
  <c r="T28" i="7"/>
  <c r="U28" i="7"/>
  <c r="V28" i="7"/>
  <c r="W28" i="7"/>
  <c r="Z28" i="7" s="1"/>
  <c r="X28" i="7"/>
  <c r="P29" i="7"/>
  <c r="Q29" i="7"/>
  <c r="R29" i="7"/>
  <c r="S29" i="7"/>
  <c r="T29" i="7"/>
  <c r="U29" i="7"/>
  <c r="V29" i="7"/>
  <c r="W29" i="7"/>
  <c r="Z29" i="7" s="1"/>
  <c r="X29" i="7"/>
  <c r="P30" i="7"/>
  <c r="Q30" i="7"/>
  <c r="R30" i="7"/>
  <c r="Y30" i="7" s="1"/>
  <c r="S30" i="7"/>
  <c r="T30" i="7"/>
  <c r="U30" i="7"/>
  <c r="V30" i="7"/>
  <c r="W30" i="7"/>
  <c r="Z30" i="7" s="1"/>
  <c r="X30" i="7"/>
  <c r="P31" i="7"/>
  <c r="Q31" i="7"/>
  <c r="R31" i="7"/>
  <c r="S31" i="7"/>
  <c r="T31" i="7"/>
  <c r="U31" i="7"/>
  <c r="V31" i="7"/>
  <c r="Z31" i="7" s="1"/>
  <c r="W31" i="7"/>
  <c r="X31" i="7"/>
  <c r="P32" i="7"/>
  <c r="Q32" i="7"/>
  <c r="R32" i="7"/>
  <c r="S32" i="7"/>
  <c r="T32" i="7"/>
  <c r="U32" i="7"/>
  <c r="V32" i="7"/>
  <c r="W32" i="7"/>
  <c r="X32" i="7"/>
  <c r="P33" i="7"/>
  <c r="Q33" i="7"/>
  <c r="R33" i="7"/>
  <c r="S33" i="7"/>
  <c r="T33" i="7"/>
  <c r="U33" i="7"/>
  <c r="V33" i="7"/>
  <c r="W33" i="7"/>
  <c r="Z33" i="7" s="1"/>
  <c r="X33" i="7"/>
  <c r="P34" i="7"/>
  <c r="Q34" i="7"/>
  <c r="R34" i="7"/>
  <c r="Y34" i="7" s="1"/>
  <c r="S34" i="7"/>
  <c r="T34" i="7"/>
  <c r="U34" i="7"/>
  <c r="V34" i="7"/>
  <c r="W34" i="7"/>
  <c r="Z34" i="7" s="1"/>
  <c r="X34" i="7"/>
  <c r="P35" i="7"/>
  <c r="Q35" i="7"/>
  <c r="R35" i="7"/>
  <c r="Y35" i="7" s="1"/>
  <c r="S35" i="7"/>
  <c r="T35" i="7"/>
  <c r="U35" i="7"/>
  <c r="V35" i="7"/>
  <c r="W35" i="7"/>
  <c r="X35" i="7"/>
  <c r="P36" i="7"/>
  <c r="Q36" i="7"/>
  <c r="R36" i="7"/>
  <c r="S36" i="7"/>
  <c r="T36" i="7"/>
  <c r="U36" i="7"/>
  <c r="V36" i="7"/>
  <c r="W36" i="7"/>
  <c r="Z36" i="7" s="1"/>
  <c r="X36" i="7"/>
  <c r="P37" i="7"/>
  <c r="Q37" i="7"/>
  <c r="R37" i="7"/>
  <c r="S37" i="7"/>
  <c r="T37" i="7"/>
  <c r="U37" i="7"/>
  <c r="V37" i="7"/>
  <c r="W37" i="7"/>
  <c r="Z37" i="7" s="1"/>
  <c r="X37" i="7"/>
  <c r="P38" i="7"/>
  <c r="Q38" i="7"/>
  <c r="R38" i="7"/>
  <c r="Y38" i="7" s="1"/>
  <c r="S38" i="7"/>
  <c r="T38" i="7"/>
  <c r="U38" i="7"/>
  <c r="V38" i="7"/>
  <c r="W38" i="7"/>
  <c r="Z38" i="7" s="1"/>
  <c r="X38" i="7"/>
  <c r="P39" i="7"/>
  <c r="Q39" i="7"/>
  <c r="R39" i="7"/>
  <c r="S39" i="7"/>
  <c r="T39" i="7"/>
  <c r="U39" i="7"/>
  <c r="V39" i="7"/>
  <c r="Z39" i="7" s="1"/>
  <c r="W39" i="7"/>
  <c r="X39" i="7"/>
  <c r="P40" i="7"/>
  <c r="Q40" i="7"/>
  <c r="R40" i="7"/>
  <c r="S40" i="7"/>
  <c r="T40" i="7"/>
  <c r="U40" i="7"/>
  <c r="V40" i="7"/>
  <c r="W40" i="7"/>
  <c r="X40" i="7"/>
  <c r="P41" i="7"/>
  <c r="Q41" i="7"/>
  <c r="R41" i="7"/>
  <c r="S41" i="7"/>
  <c r="T41" i="7"/>
  <c r="U41" i="7"/>
  <c r="V41" i="7"/>
  <c r="W41" i="7"/>
  <c r="Z41" i="7" s="1"/>
  <c r="X41" i="7"/>
  <c r="P42" i="7"/>
  <c r="Q42" i="7"/>
  <c r="R42" i="7"/>
  <c r="Y42" i="7" s="1"/>
  <c r="S42" i="7"/>
  <c r="T42" i="7"/>
  <c r="U42" i="7"/>
  <c r="V42" i="7"/>
  <c r="W42" i="7"/>
  <c r="Z42" i="7" s="1"/>
  <c r="X42" i="7"/>
  <c r="P43" i="7"/>
  <c r="Q43" i="7"/>
  <c r="R43" i="7"/>
  <c r="Y43" i="7" s="1"/>
  <c r="S43" i="7"/>
  <c r="T43" i="7"/>
  <c r="U43" i="7"/>
  <c r="V43" i="7"/>
  <c r="W43" i="7"/>
  <c r="X43" i="7"/>
  <c r="P44" i="7"/>
  <c r="Q44" i="7"/>
  <c r="R44" i="7"/>
  <c r="S44" i="7"/>
  <c r="T44" i="7"/>
  <c r="U44" i="7"/>
  <c r="V44" i="7"/>
  <c r="W44" i="7"/>
  <c r="Z44" i="7" s="1"/>
  <c r="X44" i="7"/>
  <c r="P45" i="7"/>
  <c r="Q45" i="7"/>
  <c r="R45" i="7"/>
  <c r="S45" i="7"/>
  <c r="T45" i="7"/>
  <c r="U45" i="7"/>
  <c r="V45" i="7"/>
  <c r="W45" i="7"/>
  <c r="Z45" i="7" s="1"/>
  <c r="X45" i="7"/>
  <c r="P46" i="7"/>
  <c r="Q46" i="7"/>
  <c r="R46" i="7"/>
  <c r="Y46" i="7" s="1"/>
  <c r="S46" i="7"/>
  <c r="T46" i="7"/>
  <c r="U46" i="7"/>
  <c r="V46" i="7"/>
  <c r="W46" i="7"/>
  <c r="Z46" i="7" s="1"/>
  <c r="X46" i="7"/>
  <c r="P47" i="7"/>
  <c r="Q47" i="7"/>
  <c r="R47" i="7"/>
  <c r="S47" i="7"/>
  <c r="T47" i="7"/>
  <c r="U47" i="7"/>
  <c r="V47" i="7"/>
  <c r="Z47" i="7" s="1"/>
  <c r="W47" i="7"/>
  <c r="X47" i="7"/>
  <c r="P48" i="7"/>
  <c r="Q48" i="7"/>
  <c r="R48" i="7"/>
  <c r="S48" i="7"/>
  <c r="T48" i="7"/>
  <c r="U48" i="7"/>
  <c r="V48" i="7"/>
  <c r="W48" i="7"/>
  <c r="X48" i="7"/>
  <c r="P49" i="7"/>
  <c r="Q49" i="7"/>
  <c r="R49" i="7"/>
  <c r="S49" i="7"/>
  <c r="T49" i="7"/>
  <c r="U49" i="7"/>
  <c r="V49" i="7"/>
  <c r="W49" i="7"/>
  <c r="Z49" i="7" s="1"/>
  <c r="X49" i="7"/>
  <c r="P50" i="7"/>
  <c r="Q50" i="7"/>
  <c r="R50" i="7"/>
  <c r="Y50" i="7" s="1"/>
  <c r="S50" i="7"/>
  <c r="T50" i="7"/>
  <c r="U50" i="7"/>
  <c r="V50" i="7"/>
  <c r="W50" i="7"/>
  <c r="Z50" i="7" s="1"/>
  <c r="X50" i="7"/>
  <c r="P51" i="7"/>
  <c r="Q51" i="7"/>
  <c r="R51" i="7"/>
  <c r="Y51" i="7" s="1"/>
  <c r="S51" i="7"/>
  <c r="T51" i="7"/>
  <c r="U51" i="7"/>
  <c r="V51" i="7"/>
  <c r="W51" i="7"/>
  <c r="X51" i="7"/>
  <c r="P52" i="7"/>
  <c r="Q52" i="7"/>
  <c r="R52" i="7"/>
  <c r="S52" i="7"/>
  <c r="T52" i="7"/>
  <c r="U52" i="7"/>
  <c r="V52" i="7"/>
  <c r="W52" i="7"/>
  <c r="Z52" i="7" s="1"/>
  <c r="X52" i="7"/>
  <c r="P53" i="7"/>
  <c r="Q53" i="7"/>
  <c r="R53" i="7"/>
  <c r="S53" i="7"/>
  <c r="T53" i="7"/>
  <c r="U53" i="7"/>
  <c r="V53" i="7"/>
  <c r="W53" i="7"/>
  <c r="Z53" i="7" s="1"/>
  <c r="X53" i="7"/>
  <c r="P54" i="7"/>
  <c r="Q54" i="7"/>
  <c r="R54" i="7"/>
  <c r="Y54" i="7" s="1"/>
  <c r="S54" i="7"/>
  <c r="T54" i="7"/>
  <c r="U54" i="7"/>
  <c r="V54" i="7"/>
  <c r="W54" i="7"/>
  <c r="Z54" i="7" s="1"/>
  <c r="X54" i="7"/>
  <c r="P55" i="7"/>
  <c r="Q55" i="7"/>
  <c r="R55" i="7"/>
  <c r="S55" i="7"/>
  <c r="T55" i="7"/>
  <c r="U55" i="7"/>
  <c r="V55" i="7"/>
  <c r="Z55" i="7" s="1"/>
  <c r="W55" i="7"/>
  <c r="X55" i="7"/>
  <c r="P56" i="7"/>
  <c r="Q56" i="7"/>
  <c r="R56" i="7"/>
  <c r="S56" i="7"/>
  <c r="T56" i="7"/>
  <c r="U56" i="7"/>
  <c r="V56" i="7"/>
  <c r="W56" i="7"/>
  <c r="X56" i="7"/>
  <c r="P57" i="7"/>
  <c r="Q57" i="7"/>
  <c r="R57" i="7"/>
  <c r="S57" i="7"/>
  <c r="T57" i="7"/>
  <c r="U57" i="7"/>
  <c r="V57" i="7"/>
  <c r="W57" i="7"/>
  <c r="Z57" i="7" s="1"/>
  <c r="X57" i="7"/>
  <c r="P58" i="7"/>
  <c r="Q58" i="7"/>
  <c r="R58" i="7"/>
  <c r="Y58" i="7" s="1"/>
  <c r="S58" i="7"/>
  <c r="T58" i="7"/>
  <c r="U58" i="7"/>
  <c r="V58" i="7"/>
  <c r="W58" i="7"/>
  <c r="Z58" i="7" s="1"/>
  <c r="X58" i="7"/>
  <c r="P59" i="7"/>
  <c r="Q59" i="7"/>
  <c r="R59" i="7"/>
  <c r="Y59" i="7" s="1"/>
  <c r="S59" i="7"/>
  <c r="T59" i="7"/>
  <c r="U59" i="7"/>
  <c r="V59" i="7"/>
  <c r="W59" i="7"/>
  <c r="X59" i="7"/>
  <c r="P60" i="7"/>
  <c r="Q60" i="7"/>
  <c r="R60" i="7"/>
  <c r="S60" i="7"/>
  <c r="T60" i="7"/>
  <c r="U60" i="7"/>
  <c r="V60" i="7"/>
  <c r="W60" i="7"/>
  <c r="Z60" i="7" s="1"/>
  <c r="X60" i="7"/>
  <c r="P61" i="7"/>
  <c r="Q61" i="7"/>
  <c r="R61" i="7"/>
  <c r="S61" i="7"/>
  <c r="T61" i="7"/>
  <c r="U61" i="7"/>
  <c r="V61" i="7"/>
  <c r="W61" i="7"/>
  <c r="Z61" i="7" s="1"/>
  <c r="X61" i="7"/>
  <c r="P62" i="7"/>
  <c r="Q62" i="7"/>
  <c r="R62" i="7"/>
  <c r="Y62" i="7" s="1"/>
  <c r="S62" i="7"/>
  <c r="T62" i="7"/>
  <c r="U62" i="7"/>
  <c r="V62" i="7"/>
  <c r="W62" i="7"/>
  <c r="Z62" i="7" s="1"/>
  <c r="X62" i="7"/>
  <c r="P63" i="7"/>
  <c r="Q63" i="7"/>
  <c r="R63" i="7"/>
  <c r="S63" i="7"/>
  <c r="T63" i="7"/>
  <c r="U63" i="7"/>
  <c r="V63" i="7"/>
  <c r="Z63" i="7" s="1"/>
  <c r="W63" i="7"/>
  <c r="X63" i="7"/>
  <c r="P64" i="7"/>
  <c r="Q64" i="7"/>
  <c r="R64" i="7"/>
  <c r="S64" i="7"/>
  <c r="T64" i="7"/>
  <c r="U64" i="7"/>
  <c r="V64" i="7"/>
  <c r="W64" i="7"/>
  <c r="X64" i="7"/>
  <c r="P65" i="7"/>
  <c r="Q65" i="7"/>
  <c r="R65" i="7"/>
  <c r="S65" i="7"/>
  <c r="T65" i="7"/>
  <c r="U65" i="7"/>
  <c r="V65" i="7"/>
  <c r="W65" i="7"/>
  <c r="Z65" i="7" s="1"/>
  <c r="X65" i="7"/>
  <c r="P66" i="7"/>
  <c r="Q66" i="7"/>
  <c r="R66" i="7"/>
  <c r="Y66" i="7" s="1"/>
  <c r="S66" i="7"/>
  <c r="T66" i="7"/>
  <c r="U66" i="7"/>
  <c r="V66" i="7"/>
  <c r="W66" i="7"/>
  <c r="Z66" i="7" s="1"/>
  <c r="X66" i="7"/>
  <c r="P67" i="7"/>
  <c r="Q67" i="7"/>
  <c r="R67" i="7"/>
  <c r="Y67" i="7" s="1"/>
  <c r="S67" i="7"/>
  <c r="T67" i="7"/>
  <c r="U67" i="7"/>
  <c r="V67" i="7"/>
  <c r="W67" i="7"/>
  <c r="X67" i="7"/>
  <c r="P68" i="7"/>
  <c r="Q68" i="7"/>
  <c r="R68" i="7"/>
  <c r="S68" i="7"/>
  <c r="T68" i="7"/>
  <c r="U68" i="7"/>
  <c r="V68" i="7"/>
  <c r="W68" i="7"/>
  <c r="Z68" i="7" s="1"/>
  <c r="X68" i="7"/>
  <c r="P69" i="7"/>
  <c r="Q69" i="7"/>
  <c r="R69" i="7"/>
  <c r="S69" i="7"/>
  <c r="T69" i="7"/>
  <c r="U69" i="7"/>
  <c r="V69" i="7"/>
  <c r="W69" i="7"/>
  <c r="Z69" i="7" s="1"/>
  <c r="X69" i="7"/>
  <c r="P70" i="7"/>
  <c r="Q70" i="7"/>
  <c r="R70" i="7"/>
  <c r="Y70" i="7" s="1"/>
  <c r="S70" i="7"/>
  <c r="T70" i="7"/>
  <c r="U70" i="7"/>
  <c r="V70" i="7"/>
  <c r="W70" i="7"/>
  <c r="Z70" i="7" s="1"/>
  <c r="X70" i="7"/>
  <c r="P71" i="7"/>
  <c r="Q71" i="7"/>
  <c r="R71" i="7"/>
  <c r="S71" i="7"/>
  <c r="T71" i="7"/>
  <c r="U71" i="7"/>
  <c r="V71" i="7"/>
  <c r="Z71" i="7" s="1"/>
  <c r="W71" i="7"/>
  <c r="X71" i="7"/>
  <c r="P72" i="7"/>
  <c r="Q72" i="7"/>
  <c r="R72" i="7"/>
  <c r="S72" i="7"/>
  <c r="T72" i="7"/>
  <c r="U72" i="7"/>
  <c r="V72" i="7"/>
  <c r="W72" i="7"/>
  <c r="X72" i="7"/>
  <c r="P73" i="7"/>
  <c r="Q73" i="7"/>
  <c r="R73" i="7"/>
  <c r="S73" i="7"/>
  <c r="T73" i="7"/>
  <c r="U73" i="7"/>
  <c r="V73" i="7"/>
  <c r="W73" i="7"/>
  <c r="Z73" i="7" s="1"/>
  <c r="X73" i="7"/>
  <c r="P74" i="7"/>
  <c r="Q74" i="7"/>
  <c r="R74" i="7"/>
  <c r="Y74" i="7" s="1"/>
  <c r="S74" i="7"/>
  <c r="T74" i="7"/>
  <c r="U74" i="7"/>
  <c r="V74" i="7"/>
  <c r="W74" i="7"/>
  <c r="Z74" i="7" s="1"/>
  <c r="X74" i="7"/>
  <c r="P75" i="7"/>
  <c r="Q75" i="7"/>
  <c r="R75" i="7"/>
  <c r="Y75" i="7" s="1"/>
  <c r="S75" i="7"/>
  <c r="T75" i="7"/>
  <c r="U75" i="7"/>
  <c r="V75" i="7"/>
  <c r="W75" i="7"/>
  <c r="X75" i="7"/>
  <c r="P76" i="7"/>
  <c r="Q76" i="7"/>
  <c r="R76" i="7"/>
  <c r="S76" i="7"/>
  <c r="T76" i="7"/>
  <c r="U76" i="7"/>
  <c r="V76" i="7"/>
  <c r="W76" i="7"/>
  <c r="Z76" i="7" s="1"/>
  <c r="X76" i="7"/>
  <c r="P77" i="7"/>
  <c r="Q77" i="7"/>
  <c r="R77" i="7"/>
  <c r="S77" i="7"/>
  <c r="T77" i="7"/>
  <c r="U77" i="7"/>
  <c r="V77" i="7"/>
  <c r="W77" i="7"/>
  <c r="Z77" i="7" s="1"/>
  <c r="X77" i="7"/>
  <c r="P78" i="7"/>
  <c r="Q78" i="7"/>
  <c r="R78" i="7"/>
  <c r="Y78" i="7" s="1"/>
  <c r="S78" i="7"/>
  <c r="T78" i="7"/>
  <c r="U78" i="7"/>
  <c r="V78" i="7"/>
  <c r="W78" i="7"/>
  <c r="Z78" i="7" s="1"/>
  <c r="X78" i="7"/>
  <c r="P79" i="7"/>
  <c r="Q79" i="7"/>
  <c r="R79" i="7"/>
  <c r="S79" i="7"/>
  <c r="T79" i="7"/>
  <c r="U79" i="7"/>
  <c r="V79" i="7"/>
  <c r="Z79" i="7" s="1"/>
  <c r="W79" i="7"/>
  <c r="X79" i="7"/>
  <c r="P80" i="7"/>
  <c r="Q80" i="7"/>
  <c r="R80" i="7"/>
  <c r="S80" i="7"/>
  <c r="T80" i="7"/>
  <c r="U80" i="7"/>
  <c r="V80" i="7"/>
  <c r="W80" i="7"/>
  <c r="X80" i="7"/>
  <c r="P81" i="7"/>
  <c r="Q81" i="7"/>
  <c r="R81" i="7"/>
  <c r="S81" i="7"/>
  <c r="T81" i="7"/>
  <c r="U81" i="7"/>
  <c r="V81" i="7"/>
  <c r="W81" i="7"/>
  <c r="Z81" i="7" s="1"/>
  <c r="X81" i="7"/>
  <c r="P82" i="7"/>
  <c r="Q82" i="7"/>
  <c r="R82" i="7"/>
  <c r="Y82" i="7" s="1"/>
  <c r="S82" i="7"/>
  <c r="T82" i="7"/>
  <c r="U82" i="7"/>
  <c r="V82" i="7"/>
  <c r="W82" i="7"/>
  <c r="Z82" i="7" s="1"/>
  <c r="X82" i="7"/>
  <c r="P83" i="7"/>
  <c r="Q83" i="7"/>
  <c r="R83" i="7"/>
  <c r="Y83" i="7" s="1"/>
  <c r="S83" i="7"/>
  <c r="T83" i="7"/>
  <c r="U83" i="7"/>
  <c r="V83" i="7"/>
  <c r="W83" i="7"/>
  <c r="X83" i="7"/>
  <c r="P84" i="7"/>
  <c r="Q84" i="7"/>
  <c r="R84" i="7"/>
  <c r="S84" i="7"/>
  <c r="T84" i="7"/>
  <c r="U84" i="7"/>
  <c r="V84" i="7"/>
  <c r="W84" i="7"/>
  <c r="Z84" i="7" s="1"/>
  <c r="X84" i="7"/>
  <c r="P85" i="7"/>
  <c r="Q85" i="7"/>
  <c r="R85" i="7"/>
  <c r="S85" i="7"/>
  <c r="T85" i="7"/>
  <c r="U85" i="7"/>
  <c r="V85" i="7"/>
  <c r="W85" i="7"/>
  <c r="Z85" i="7" s="1"/>
  <c r="X85" i="7"/>
  <c r="P86" i="7"/>
  <c r="Q86" i="7"/>
  <c r="R86" i="7"/>
  <c r="Y86" i="7" s="1"/>
  <c r="S86" i="7"/>
  <c r="T86" i="7"/>
  <c r="U86" i="7"/>
  <c r="V86" i="7"/>
  <c r="W86" i="7"/>
  <c r="Z86" i="7" s="1"/>
  <c r="X86" i="7"/>
  <c r="P87" i="7"/>
  <c r="Q87" i="7"/>
  <c r="R87" i="7"/>
  <c r="S87" i="7"/>
  <c r="T87" i="7"/>
  <c r="U87" i="7"/>
  <c r="V87" i="7"/>
  <c r="Z87" i="7" s="1"/>
  <c r="W87" i="7"/>
  <c r="X87" i="7"/>
  <c r="P88" i="7"/>
  <c r="Q88" i="7"/>
  <c r="R88" i="7"/>
  <c r="S88" i="7"/>
  <c r="T88" i="7"/>
  <c r="U88" i="7"/>
  <c r="V88" i="7"/>
  <c r="W88" i="7"/>
  <c r="X88" i="7"/>
  <c r="P89" i="7"/>
  <c r="Q89" i="7"/>
  <c r="R89" i="7"/>
  <c r="S89" i="7"/>
  <c r="T89" i="7"/>
  <c r="U89" i="7"/>
  <c r="V89" i="7"/>
  <c r="W89" i="7"/>
  <c r="Z89" i="7" s="1"/>
  <c r="X89" i="7"/>
  <c r="P90" i="7"/>
  <c r="Q90" i="7"/>
  <c r="R90" i="7"/>
  <c r="Y90" i="7" s="1"/>
  <c r="S90" i="7"/>
  <c r="T90" i="7"/>
  <c r="U90" i="7"/>
  <c r="V90" i="7"/>
  <c r="W90" i="7"/>
  <c r="Z90" i="7" s="1"/>
  <c r="X90" i="7"/>
  <c r="P91" i="7"/>
  <c r="Q91" i="7"/>
  <c r="R91" i="7"/>
  <c r="Y91" i="7" s="1"/>
  <c r="S91" i="7"/>
  <c r="T91" i="7"/>
  <c r="U91" i="7"/>
  <c r="V91" i="7"/>
  <c r="W91" i="7"/>
  <c r="X91" i="7"/>
  <c r="P92" i="7"/>
  <c r="Q92" i="7"/>
  <c r="R92" i="7"/>
  <c r="S92" i="7"/>
  <c r="T92" i="7"/>
  <c r="U92" i="7"/>
  <c r="V92" i="7"/>
  <c r="W92" i="7"/>
  <c r="Z92" i="7" s="1"/>
  <c r="X92" i="7"/>
  <c r="P93" i="7"/>
  <c r="Q93" i="7"/>
  <c r="R93" i="7"/>
  <c r="S93" i="7"/>
  <c r="T93" i="7"/>
  <c r="U93" i="7"/>
  <c r="V93" i="7"/>
  <c r="W93" i="7"/>
  <c r="Z93" i="7" s="1"/>
  <c r="X93" i="7"/>
  <c r="P94" i="7"/>
  <c r="Q94" i="7"/>
  <c r="R94" i="7"/>
  <c r="Y94" i="7" s="1"/>
  <c r="S94" i="7"/>
  <c r="T94" i="7"/>
  <c r="U94" i="7"/>
  <c r="V94" i="7"/>
  <c r="W94" i="7"/>
  <c r="Z94" i="7" s="1"/>
  <c r="X94" i="7"/>
  <c r="P95" i="7"/>
  <c r="Q95" i="7"/>
  <c r="R95" i="7"/>
  <c r="S95" i="7"/>
  <c r="T95" i="7"/>
  <c r="U95" i="7"/>
  <c r="V95" i="7"/>
  <c r="Z95" i="7" s="1"/>
  <c r="W95" i="7"/>
  <c r="X95" i="7"/>
  <c r="O4" i="7"/>
  <c r="Y4" i="7" s="1"/>
  <c r="O5" i="7"/>
  <c r="Y5" i="7" s="1"/>
  <c r="O6" i="7"/>
  <c r="O7" i="7"/>
  <c r="Y7" i="7" s="1"/>
  <c r="O8" i="7"/>
  <c r="Y8" i="7" s="1"/>
  <c r="O9" i="7"/>
  <c r="Y9" i="7" s="1"/>
  <c r="O10" i="7"/>
  <c r="O11" i="7"/>
  <c r="O12" i="7"/>
  <c r="Y12" i="7" s="1"/>
  <c r="O13" i="7"/>
  <c r="Y13" i="7" s="1"/>
  <c r="O14" i="7"/>
  <c r="O15" i="7"/>
  <c r="Y15" i="7" s="1"/>
  <c r="O16" i="7"/>
  <c r="Y16" i="7" s="1"/>
  <c r="O17" i="7"/>
  <c r="Y17" i="7" s="1"/>
  <c r="O18" i="7"/>
  <c r="O19" i="7"/>
  <c r="O20" i="7"/>
  <c r="Y20" i="7" s="1"/>
  <c r="O21" i="7"/>
  <c r="Y21" i="7" s="1"/>
  <c r="O22" i="7"/>
  <c r="O23" i="7"/>
  <c r="Y23" i="7" s="1"/>
  <c r="O24" i="7"/>
  <c r="Y24" i="7" s="1"/>
  <c r="O25" i="7"/>
  <c r="Y25" i="7" s="1"/>
  <c r="O26" i="7"/>
  <c r="O27" i="7"/>
  <c r="O28" i="7"/>
  <c r="Y28" i="7" s="1"/>
  <c r="O29" i="7"/>
  <c r="Y29" i="7" s="1"/>
  <c r="O30" i="7"/>
  <c r="O31" i="7"/>
  <c r="Y31" i="7" s="1"/>
  <c r="O32" i="7"/>
  <c r="Y32" i="7" s="1"/>
  <c r="O33" i="7"/>
  <c r="Y33" i="7" s="1"/>
  <c r="O34" i="7"/>
  <c r="O35" i="7"/>
  <c r="O36" i="7"/>
  <c r="Y36" i="7" s="1"/>
  <c r="O37" i="7"/>
  <c r="Y37" i="7" s="1"/>
  <c r="O38" i="7"/>
  <c r="O39" i="7"/>
  <c r="Y39" i="7" s="1"/>
  <c r="O40" i="7"/>
  <c r="Y40" i="7" s="1"/>
  <c r="O41" i="7"/>
  <c r="Y41" i="7" s="1"/>
  <c r="O42" i="7"/>
  <c r="O43" i="7"/>
  <c r="O44" i="7"/>
  <c r="Y44" i="7" s="1"/>
  <c r="O45" i="7"/>
  <c r="Y45" i="7" s="1"/>
  <c r="O46" i="7"/>
  <c r="O47" i="7"/>
  <c r="Y47" i="7" s="1"/>
  <c r="O48" i="7"/>
  <c r="Y48" i="7" s="1"/>
  <c r="O49" i="7"/>
  <c r="Y49" i="7" s="1"/>
  <c r="O50" i="7"/>
  <c r="O51" i="7"/>
  <c r="O52" i="7"/>
  <c r="Y52" i="7" s="1"/>
  <c r="O53" i="7"/>
  <c r="Y53" i="7" s="1"/>
  <c r="O54" i="7"/>
  <c r="O55" i="7"/>
  <c r="Y55" i="7" s="1"/>
  <c r="O56" i="7"/>
  <c r="Y56" i="7" s="1"/>
  <c r="O57" i="7"/>
  <c r="Y57" i="7" s="1"/>
  <c r="O58" i="7"/>
  <c r="O59" i="7"/>
  <c r="O60" i="7"/>
  <c r="Y60" i="7" s="1"/>
  <c r="O61" i="7"/>
  <c r="Y61" i="7" s="1"/>
  <c r="O62" i="7"/>
  <c r="O63" i="7"/>
  <c r="Y63" i="7" s="1"/>
  <c r="O64" i="7"/>
  <c r="Y64" i="7" s="1"/>
  <c r="O65" i="7"/>
  <c r="Y65" i="7" s="1"/>
  <c r="O66" i="7"/>
  <c r="O67" i="7"/>
  <c r="O68" i="7"/>
  <c r="Y68" i="7" s="1"/>
  <c r="O69" i="7"/>
  <c r="Y69" i="7" s="1"/>
  <c r="O70" i="7"/>
  <c r="O71" i="7"/>
  <c r="Y71" i="7" s="1"/>
  <c r="O72" i="7"/>
  <c r="Y72" i="7" s="1"/>
  <c r="O73" i="7"/>
  <c r="Y73" i="7" s="1"/>
  <c r="O74" i="7"/>
  <c r="O75" i="7"/>
  <c r="O76" i="7"/>
  <c r="Y76" i="7" s="1"/>
  <c r="O77" i="7"/>
  <c r="Y77" i="7" s="1"/>
  <c r="O78" i="7"/>
  <c r="O79" i="7"/>
  <c r="Y79" i="7" s="1"/>
  <c r="O80" i="7"/>
  <c r="Y80" i="7" s="1"/>
  <c r="O81" i="7"/>
  <c r="Y81" i="7" s="1"/>
  <c r="O82" i="7"/>
  <c r="O83" i="7"/>
  <c r="O84" i="7"/>
  <c r="Y84" i="7" s="1"/>
  <c r="O85" i="7"/>
  <c r="Y85" i="7" s="1"/>
  <c r="O86" i="7"/>
  <c r="O87" i="7"/>
  <c r="Y87" i="7" s="1"/>
  <c r="O88" i="7"/>
  <c r="Y88" i="7" s="1"/>
  <c r="O89" i="7"/>
  <c r="Y89" i="7" s="1"/>
  <c r="O90" i="7"/>
  <c r="O91" i="7"/>
  <c r="O92" i="7"/>
  <c r="Y92" i="7" s="1"/>
  <c r="O93" i="7"/>
  <c r="Y93" i="7" s="1"/>
  <c r="O94" i="7"/>
  <c r="O95" i="7"/>
  <c r="Y95" i="7" s="1"/>
  <c r="O3" i="7"/>
  <c r="Y3" i="7" s="1"/>
  <c r="AC13" i="9" l="1"/>
  <c r="AD13" i="9"/>
  <c r="AC14" i="9"/>
  <c r="AD14" i="9"/>
  <c r="AC15" i="9"/>
  <c r="AD15" i="9"/>
  <c r="AC16" i="9"/>
  <c r="AD16" i="9"/>
  <c r="AC17" i="9"/>
  <c r="AD17" i="9"/>
  <c r="AC18" i="9"/>
  <c r="AD18" i="9"/>
  <c r="AC19" i="9"/>
  <c r="AD19" i="9"/>
  <c r="AC20" i="9"/>
  <c r="AD20" i="9"/>
  <c r="AC21" i="9"/>
  <c r="AD21" i="9"/>
  <c r="AC22" i="9"/>
  <c r="AD22" i="9"/>
  <c r="AC23" i="9"/>
  <c r="AD23" i="9"/>
  <c r="AC24" i="9"/>
  <c r="AD24" i="9"/>
  <c r="AC25" i="9"/>
  <c r="AD25" i="9"/>
  <c r="AC26" i="9"/>
  <c r="AD26" i="9"/>
  <c r="AC27" i="9"/>
  <c r="AD27" i="9"/>
  <c r="AC28" i="9"/>
  <c r="AD28" i="9"/>
  <c r="AC29" i="9"/>
  <c r="AD29" i="9"/>
  <c r="AC30" i="9"/>
  <c r="AD30" i="9"/>
  <c r="AD12" i="9"/>
  <c r="AC12" i="9"/>
  <c r="N2" i="8" l="1"/>
  <c r="U45" i="8"/>
  <c r="U44" i="8"/>
  <c r="U43" i="8"/>
  <c r="U42" i="8"/>
  <c r="U41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6" i="8"/>
  <c r="U5" i="8"/>
  <c r="U4" i="8"/>
  <c r="U3" i="8"/>
  <c r="U2" i="8"/>
  <c r="Y51" i="6" l="1"/>
  <c r="Y50" i="6"/>
  <c r="Y49" i="6"/>
  <c r="Y48" i="6"/>
  <c r="Y47" i="6"/>
  <c r="Y46" i="6"/>
  <c r="Y45" i="6"/>
  <c r="Y44" i="6"/>
  <c r="Y43" i="6"/>
  <c r="Y42" i="6"/>
  <c r="Y41" i="6"/>
  <c r="Y40" i="6"/>
  <c r="Y39" i="6"/>
  <c r="Y38" i="6"/>
  <c r="Y37" i="6"/>
  <c r="M37" i="6"/>
  <c r="Y36" i="6"/>
  <c r="M36" i="6"/>
  <c r="Y35" i="6"/>
  <c r="M35" i="6"/>
  <c r="Y34" i="6"/>
  <c r="M34" i="6"/>
  <c r="Y33" i="6"/>
  <c r="M33" i="6"/>
  <c r="Y32" i="6"/>
  <c r="M32" i="6"/>
  <c r="Y31" i="6"/>
  <c r="M31" i="6"/>
  <c r="Y30" i="6"/>
  <c r="M30" i="6"/>
  <c r="Y29" i="6"/>
  <c r="M29" i="6"/>
  <c r="Y28" i="6"/>
  <c r="M28" i="6"/>
  <c r="Y27" i="6"/>
  <c r="M27" i="6"/>
  <c r="Y26" i="6"/>
  <c r="M26" i="6"/>
  <c r="Y25" i="6"/>
  <c r="M25" i="6"/>
  <c r="Y24" i="6"/>
  <c r="M24" i="6"/>
  <c r="Y23" i="6"/>
  <c r="M23" i="6"/>
  <c r="Y22" i="6"/>
  <c r="M22" i="6"/>
  <c r="Y21" i="6"/>
  <c r="Y20" i="6"/>
  <c r="Y19" i="6"/>
  <c r="Y18" i="6"/>
  <c r="Y17" i="6"/>
  <c r="Y16" i="6"/>
  <c r="Y15" i="6"/>
  <c r="Y14" i="6"/>
  <c r="Y13" i="6"/>
  <c r="Y12" i="6"/>
  <c r="Y9" i="6"/>
  <c r="Y8" i="6"/>
  <c r="Y7" i="6"/>
  <c r="Y6" i="6"/>
  <c r="Y5" i="6"/>
  <c r="M5" i="6"/>
  <c r="Y4" i="6"/>
  <c r="M4" i="6"/>
  <c r="Y3" i="6"/>
  <c r="M3" i="6"/>
  <c r="Y2" i="6"/>
  <c r="M2" i="6"/>
  <c r="N4" i="7" l="1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3" i="7"/>
</calcChain>
</file>

<file path=xl/sharedStrings.xml><?xml version="1.0" encoding="utf-8"?>
<sst xmlns="http://schemas.openxmlformats.org/spreadsheetml/2006/main" count="7146" uniqueCount="1067">
  <si>
    <t>Sc</t>
  </si>
  <si>
    <t xml:space="preserve">V </t>
  </si>
  <si>
    <t>Cr</t>
  </si>
  <si>
    <t>Co</t>
  </si>
  <si>
    <t>Ni</t>
  </si>
  <si>
    <t>Cu</t>
  </si>
  <si>
    <t>Zn</t>
  </si>
  <si>
    <t>Rb</t>
  </si>
  <si>
    <t>Sr</t>
  </si>
  <si>
    <t xml:space="preserve">Y </t>
  </si>
  <si>
    <t>Zr</t>
  </si>
  <si>
    <t>Nb</t>
  </si>
  <si>
    <t>Mo</t>
  </si>
  <si>
    <t>Sn</t>
  </si>
  <si>
    <t>Ba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</si>
  <si>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</si>
  <si>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</si>
  <si>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</si>
  <si>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</si>
  <si>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</si>
  <si>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</si>
  <si>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</si>
  <si>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</si>
  <si>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</si>
  <si>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</si>
  <si>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</si>
  <si>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</si>
  <si>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Yb</t>
  </si>
  <si>
    <t>Lu</t>
  </si>
  <si>
    <t>Hf</t>
  </si>
  <si>
    <t>Ta</t>
  </si>
  <si>
    <t>W</t>
  </si>
  <si>
    <t>Pb</t>
  </si>
  <si>
    <t>Th</t>
  </si>
  <si>
    <t xml:space="preserve">U </t>
  </si>
  <si>
    <t>Li</t>
  </si>
  <si>
    <t xml:space="preserve">B </t>
  </si>
  <si>
    <t>Mi26_SMI-free Pl</t>
  </si>
  <si>
    <t>13se30d03.xl</t>
  </si>
  <si>
    <t>&lt;0.69</t>
  </si>
  <si>
    <t>&lt;1.91</t>
  </si>
  <si>
    <t>&lt;0.72</t>
  </si>
  <si>
    <t>&lt;0.13</t>
  </si>
  <si>
    <t>&lt;0.00</t>
  </si>
  <si>
    <t>&lt;0.10</t>
  </si>
  <si>
    <t>&lt;0.35</t>
  </si>
  <si>
    <t>&lt;0.31</t>
  </si>
  <si>
    <t>&lt;0.12</t>
  </si>
  <si>
    <t>&lt;0.07</t>
  </si>
  <si>
    <t>&lt;0.26</t>
  </si>
  <si>
    <t>&lt;0.56</t>
  </si>
  <si>
    <t>&lt;3.86</t>
  </si>
  <si>
    <t>&lt;25.38</t>
  </si>
  <si>
    <t>13se30d04.xl</t>
  </si>
  <si>
    <t>&lt;2.13</t>
  </si>
  <si>
    <t>&lt;0.93</t>
  </si>
  <si>
    <t>&lt;21.02</t>
  </si>
  <si>
    <t>&lt;0.54</t>
  </si>
  <si>
    <t>&lt;2.93</t>
  </si>
  <si>
    <t>&lt;4.00</t>
  </si>
  <si>
    <t>&lt;0.28</t>
  </si>
  <si>
    <t>&lt;0.33</t>
  </si>
  <si>
    <t>&lt;2.39</t>
  </si>
  <si>
    <t>&lt;0.29</t>
  </si>
  <si>
    <t>&lt;0.41</t>
  </si>
  <si>
    <t>&lt;0.86</t>
  </si>
  <si>
    <t>&lt;0.21</t>
  </si>
  <si>
    <t>&lt;0.57</t>
  </si>
  <si>
    <t>&lt;10.95</t>
  </si>
  <si>
    <t>&lt;63.31</t>
  </si>
  <si>
    <t>13se30d05.xl</t>
  </si>
  <si>
    <t>&lt;2.12</t>
  </si>
  <si>
    <t>&lt;0.85</t>
  </si>
  <si>
    <t>&lt;18.88</t>
  </si>
  <si>
    <t>&lt;0.78</t>
  </si>
  <si>
    <t>&lt;3.42</t>
  </si>
  <si>
    <t>&lt;3.52</t>
  </si>
  <si>
    <t>&lt;0.30</t>
  </si>
  <si>
    <t>&lt;0.49</t>
  </si>
  <si>
    <t>&lt;0.37</t>
  </si>
  <si>
    <t>&lt;1.59</t>
  </si>
  <si>
    <t>&lt;1.36</t>
  </si>
  <si>
    <t>&lt;1.14</t>
  </si>
  <si>
    <t>&lt;0.32</t>
  </si>
  <si>
    <t>&lt;0.98</t>
  </si>
  <si>
    <t>&lt;0.88</t>
  </si>
  <si>
    <t>&lt;0.16</t>
  </si>
  <si>
    <t>&lt;0.81</t>
  </si>
  <si>
    <t>&lt;0.15</t>
  </si>
  <si>
    <t>&lt;10.35</t>
  </si>
  <si>
    <t>&lt;67.91</t>
  </si>
  <si>
    <t>13se30d09.xl</t>
  </si>
  <si>
    <t>&lt;0.65</t>
  </si>
  <si>
    <t>&lt;0.04</t>
  </si>
  <si>
    <t>&lt;0.52</t>
  </si>
  <si>
    <t>&lt;0.05</t>
  </si>
  <si>
    <t>&lt;0.23</t>
  </si>
  <si>
    <t>&lt;0.06</t>
  </si>
  <si>
    <t>&lt;17.92</t>
  </si>
  <si>
    <t>13se30d10.xl</t>
  </si>
  <si>
    <t>&lt;1.27</t>
  </si>
  <si>
    <t>&lt;0.63</t>
  </si>
  <si>
    <t>&lt;10.85</t>
  </si>
  <si>
    <t>&lt;0.48</t>
  </si>
  <si>
    <t>&lt;1.25</t>
  </si>
  <si>
    <t>&lt;1.80</t>
  </si>
  <si>
    <t>&lt;0.17</t>
  </si>
  <si>
    <t>&lt;1.12</t>
  </si>
  <si>
    <t>&lt;0.55</t>
  </si>
  <si>
    <t>&lt;0.20</t>
  </si>
  <si>
    <t>&lt;0.36</t>
  </si>
  <si>
    <t>&lt;0.66</t>
  </si>
  <si>
    <t>&lt;0.71</t>
  </si>
  <si>
    <t>&lt;0.19</t>
  </si>
  <si>
    <t>&lt;6.10</t>
  </si>
  <si>
    <t>&lt;41.57</t>
  </si>
  <si>
    <t>13se30d13.xl</t>
  </si>
  <si>
    <t>&lt;0.44</t>
  </si>
  <si>
    <t>&lt;0.62</t>
  </si>
  <si>
    <t>&lt;0.25</t>
  </si>
  <si>
    <t>&lt;0.03</t>
  </si>
  <si>
    <t>&lt;0.22</t>
  </si>
  <si>
    <t>&lt;16.66</t>
  </si>
  <si>
    <t>13se30d167.xl</t>
  </si>
  <si>
    <t>&lt;0.92</t>
  </si>
  <si>
    <t>&lt;0.08</t>
  </si>
  <si>
    <t>&lt;0.24</t>
  </si>
  <si>
    <t>&lt;3.36</t>
  </si>
  <si>
    <t>&lt;18.21</t>
  </si>
  <si>
    <t>13se30d18.xl</t>
  </si>
  <si>
    <t>&lt;10.94</t>
  </si>
  <si>
    <t>&lt;1.83</t>
  </si>
  <si>
    <t>&lt;1.40</t>
  </si>
  <si>
    <t>&lt;0.11</t>
  </si>
  <si>
    <t>&lt;0.09</t>
  </si>
  <si>
    <t>&lt;0.18</t>
  </si>
  <si>
    <t>&lt;0.14</t>
  </si>
  <si>
    <t>&lt;6.49</t>
  </si>
  <si>
    <t>&lt;31.82</t>
  </si>
  <si>
    <t>13se30e03.xl</t>
  </si>
  <si>
    <t>&lt;0.34</t>
  </si>
  <si>
    <t>&lt;7.10</t>
  </si>
  <si>
    <t>&lt;1.52</t>
  </si>
  <si>
    <t>&lt;1.00</t>
  </si>
  <si>
    <t>&lt;0.50</t>
  </si>
  <si>
    <t>&lt;20.74</t>
  </si>
  <si>
    <t>13se30e04.xl</t>
  </si>
  <si>
    <t>&lt;0.79</t>
  </si>
  <si>
    <t>&lt;0.64</t>
  </si>
  <si>
    <t>&lt;18.07</t>
  </si>
  <si>
    <t>13oc01b04.xl</t>
  </si>
  <si>
    <t>&lt;0.73</t>
  </si>
  <si>
    <t>&lt;0.02</t>
  </si>
  <si>
    <t>13oc01b05.xl</t>
  </si>
  <si>
    <t>13oc01b08.xl</t>
  </si>
  <si>
    <t>&lt;0.77</t>
  </si>
  <si>
    <t>&lt;0.47</t>
  </si>
  <si>
    <t>13oc01b10.xl</t>
  </si>
  <si>
    <t>13oc01b13.xl</t>
  </si>
  <si>
    <t>13oc01b15.xl</t>
  </si>
  <si>
    <t>&lt;0.89</t>
  </si>
  <si>
    <t>&lt;0.39</t>
  </si>
  <si>
    <t>13oc01b17.xl</t>
  </si>
  <si>
    <t>&lt;0.58</t>
  </si>
  <si>
    <t>13oc01c03.xl</t>
  </si>
  <si>
    <t>&lt;0.96</t>
  </si>
  <si>
    <t>&lt;1.29</t>
  </si>
  <si>
    <t>13oc01c05.xl</t>
  </si>
  <si>
    <t>&lt;0.42</t>
  </si>
  <si>
    <t>13oc01c06.xl</t>
  </si>
  <si>
    <t>13oc01c09.xl</t>
  </si>
  <si>
    <t>13oc01c10.xl</t>
  </si>
  <si>
    <t>13oc01c13.xl</t>
  </si>
  <si>
    <t>13oc01c14.xl</t>
  </si>
  <si>
    <t>&lt;0.46</t>
  </si>
  <si>
    <t>&lt;2.64</t>
  </si>
  <si>
    <t>&lt;1.84</t>
  </si>
  <si>
    <t>&lt;0.40</t>
  </si>
  <si>
    <t>&lt;20.31</t>
  </si>
  <si>
    <t>13oc01c16.xl</t>
  </si>
  <si>
    <t>13oc01c18.xl</t>
  </si>
  <si>
    <t>13se30a03.xl</t>
  </si>
  <si>
    <t>&lt;2.18</t>
  </si>
  <si>
    <t>&lt;0.61</t>
  </si>
  <si>
    <t>&lt;4.20</t>
  </si>
  <si>
    <t>&lt;0.45</t>
  </si>
  <si>
    <t>&lt;69.90</t>
  </si>
  <si>
    <t>13se30a04.xl</t>
  </si>
  <si>
    <t>&lt;2.23</t>
  </si>
  <si>
    <t>&lt;1.39</t>
  </si>
  <si>
    <t>&lt;5.01</t>
  </si>
  <si>
    <t>&lt;1.56</t>
  </si>
  <si>
    <t>&lt;1.57</t>
  </si>
  <si>
    <t>&lt;1.03</t>
  </si>
  <si>
    <t>&lt;0.91</t>
  </si>
  <si>
    <t>&lt;80.49</t>
  </si>
  <si>
    <t>13se30a05.xl</t>
  </si>
  <si>
    <t>&lt;1.89</t>
  </si>
  <si>
    <t>&lt;1.19</t>
  </si>
  <si>
    <t>&lt;1.30</t>
  </si>
  <si>
    <t>&lt;1.51</t>
  </si>
  <si>
    <t>&lt;0.27</t>
  </si>
  <si>
    <t>&lt;67.00</t>
  </si>
  <si>
    <t>13se30a06.xl</t>
  </si>
  <si>
    <t>&lt;1.86</t>
  </si>
  <si>
    <t>&lt;1.08</t>
  </si>
  <si>
    <t>&lt;1.11</t>
  </si>
  <si>
    <t>&lt;1.28</t>
  </si>
  <si>
    <t>&lt;0.67</t>
  </si>
  <si>
    <t>&lt;1.02</t>
  </si>
  <si>
    <t>&lt;0.59</t>
  </si>
  <si>
    <t>&lt;62.07</t>
  </si>
  <si>
    <t>13se30a07.xl</t>
  </si>
  <si>
    <t>&lt;1.33</t>
  </si>
  <si>
    <t>&lt;22.07</t>
  </si>
  <si>
    <t>13se30a08.xl</t>
  </si>
  <si>
    <t>&lt;1.54</t>
  </si>
  <si>
    <t>&lt;32.30</t>
  </si>
  <si>
    <t>13se30a09.xl</t>
  </si>
  <si>
    <t>&lt;1.35</t>
  </si>
  <si>
    <t>&lt;0.51</t>
  </si>
  <si>
    <t>&lt;2.90</t>
  </si>
  <si>
    <t>&lt;0.75</t>
  </si>
  <si>
    <t>&lt;0.76</t>
  </si>
  <si>
    <t>&lt;0.68</t>
  </si>
  <si>
    <t>&lt;47.04</t>
  </si>
  <si>
    <t>13se30a10.xl</t>
  </si>
  <si>
    <t>&lt;3.65</t>
  </si>
  <si>
    <t>&lt;2.44</t>
  </si>
  <si>
    <t>&lt;5.75</t>
  </si>
  <si>
    <t>&lt;3.43</t>
  </si>
  <si>
    <t>&lt;2.26</t>
  </si>
  <si>
    <t>&lt;1.82</t>
  </si>
  <si>
    <t>&lt;130.64</t>
  </si>
  <si>
    <t>13se30a11.xl</t>
  </si>
  <si>
    <t>&lt;0.95</t>
  </si>
  <si>
    <t>&lt;0.43</t>
  </si>
  <si>
    <t>&lt;22.76</t>
  </si>
  <si>
    <t>13se30a12.xl</t>
  </si>
  <si>
    <t>&lt;1.38</t>
  </si>
  <si>
    <t>&lt;24.76</t>
  </si>
  <si>
    <t>13se30a13.xl</t>
  </si>
  <si>
    <t>&lt;2.63</t>
  </si>
  <si>
    <t>&lt;4.06</t>
  </si>
  <si>
    <t>&lt;0.38</t>
  </si>
  <si>
    <t>&lt;1.85</t>
  </si>
  <si>
    <t>&lt;1.45</t>
  </si>
  <si>
    <t>&lt;1.41</t>
  </si>
  <si>
    <t>&lt;1.31</t>
  </si>
  <si>
    <t>&lt;67.24</t>
  </si>
  <si>
    <t>13se30a14.xl</t>
  </si>
  <si>
    <t>&lt;3.16</t>
  </si>
  <si>
    <t>&lt;1.07</t>
  </si>
  <si>
    <t>&lt;4.74</t>
  </si>
  <si>
    <t>&lt;0.74</t>
  </si>
  <si>
    <t>&lt;1.71</t>
  </si>
  <si>
    <t>&lt;95.89</t>
  </si>
  <si>
    <t>13se30a15.xl</t>
  </si>
  <si>
    <t>&lt;1.53</t>
  </si>
  <si>
    <t>&lt;24.44</t>
  </si>
  <si>
    <t>13se30a16.xl</t>
  </si>
  <si>
    <t>&lt;1.77</t>
  </si>
  <si>
    <t>&lt;1.20</t>
  </si>
  <si>
    <t>&lt;7.59</t>
  </si>
  <si>
    <t>&lt;1.68</t>
  </si>
  <si>
    <t>&lt;1.50</t>
  </si>
  <si>
    <t>&lt;2.04</t>
  </si>
  <si>
    <t>&lt;106.11</t>
  </si>
  <si>
    <t>13se30a17.xl</t>
  </si>
  <si>
    <t>&lt;3.09</t>
  </si>
  <si>
    <t>&lt;1.70</t>
  </si>
  <si>
    <t>&lt;1.47</t>
  </si>
  <si>
    <t>&lt;1.49</t>
  </si>
  <si>
    <t>&lt;1.46</t>
  </si>
  <si>
    <t>&lt;69.43</t>
  </si>
  <si>
    <t>13se30a18.xl</t>
  </si>
  <si>
    <t>&lt;1.01</t>
  </si>
  <si>
    <t>&lt;14.57</t>
  </si>
  <si>
    <t>13se30b04.xl</t>
  </si>
  <si>
    <t>&lt;41.54</t>
  </si>
  <si>
    <t>13se30b05.xl</t>
  </si>
  <si>
    <t>&lt;1.79</t>
  </si>
  <si>
    <t>&lt;65.62</t>
  </si>
  <si>
    <t>13se30b06.xl</t>
  </si>
  <si>
    <t>&lt;1.24</t>
  </si>
  <si>
    <t>&lt;0.99</t>
  </si>
  <si>
    <t>&lt;44.28</t>
  </si>
  <si>
    <t>13se30b07.xl</t>
  </si>
  <si>
    <t>&lt;1.66</t>
  </si>
  <si>
    <t>&lt;0.97</t>
  </si>
  <si>
    <t>&lt;59.41</t>
  </si>
  <si>
    <t>13se30b08.xl</t>
  </si>
  <si>
    <t>&lt;42.21</t>
  </si>
  <si>
    <t>13se30b09.xl</t>
  </si>
  <si>
    <t>&lt;64.51</t>
  </si>
  <si>
    <t>13se30b10.xl</t>
  </si>
  <si>
    <t>&lt;1.16</t>
  </si>
  <si>
    <t>&lt;48.24</t>
  </si>
  <si>
    <t>13se30b11.xl</t>
  </si>
  <si>
    <t>&lt;2.86</t>
  </si>
  <si>
    <t>&lt;1.13</t>
  </si>
  <si>
    <t>&lt;0.83</t>
  </si>
  <si>
    <t>&lt;79.39</t>
  </si>
  <si>
    <t>13se30b12.xl</t>
  </si>
  <si>
    <t>&lt;1.32</t>
  </si>
  <si>
    <t>&lt;39.79</t>
  </si>
  <si>
    <t>13se30b13.xl</t>
  </si>
  <si>
    <t>&lt;2.65</t>
  </si>
  <si>
    <t>&lt;1.42</t>
  </si>
  <si>
    <t>&lt;1.48</t>
  </si>
  <si>
    <t>&lt;68.53</t>
  </si>
  <si>
    <t>13se30b14.xl</t>
  </si>
  <si>
    <t>&lt;3.12</t>
  </si>
  <si>
    <t>&lt;1.67</t>
  </si>
  <si>
    <t>&lt;1.18</t>
  </si>
  <si>
    <t>&lt;1.55</t>
  </si>
  <si>
    <t>&lt;1.73</t>
  </si>
  <si>
    <t>&lt;105.40</t>
  </si>
  <si>
    <t>13se30b15.xl</t>
  </si>
  <si>
    <t>&lt;4.19</t>
  </si>
  <si>
    <t>&lt;2.10</t>
  </si>
  <si>
    <t>&lt;1.95</t>
  </si>
  <si>
    <t>&lt;2.72</t>
  </si>
  <si>
    <t>&lt;1.26</t>
  </si>
  <si>
    <t>&lt;157.25</t>
  </si>
  <si>
    <t>13se30b16.xl</t>
  </si>
  <si>
    <t>&lt;1.09</t>
  </si>
  <si>
    <t>&lt;43.14</t>
  </si>
  <si>
    <t>13se30b17.xl</t>
  </si>
  <si>
    <t>&lt;1.88</t>
  </si>
  <si>
    <t>&lt;0.87</t>
  </si>
  <si>
    <t>&lt;76.26</t>
  </si>
  <si>
    <t>13se30b19.xl</t>
  </si>
  <si>
    <t>&lt;1.37</t>
  </si>
  <si>
    <t>&lt;37.82</t>
  </si>
  <si>
    <t>13se30b20.xl</t>
  </si>
  <si>
    <t>&lt;2.81</t>
  </si>
  <si>
    <t>&lt;1.04</t>
  </si>
  <si>
    <t>&lt;1.06</t>
  </si>
  <si>
    <t>&lt;0.53</t>
  </si>
  <si>
    <t>&lt;94.13</t>
  </si>
  <si>
    <t>13se30g07.xl</t>
  </si>
  <si>
    <t>13se30g08.xl</t>
  </si>
  <si>
    <t>13se30g12.xl</t>
  </si>
  <si>
    <t>&lt;0.82</t>
  </si>
  <si>
    <t>13se30g19.xl</t>
  </si>
  <si>
    <t>13se30g20.xl</t>
  </si>
  <si>
    <t>&lt;0.80</t>
  </si>
  <si>
    <t>13oc01a04.xl</t>
  </si>
  <si>
    <t>&lt;1.15</t>
  </si>
  <si>
    <t>13oc01a05.xl</t>
  </si>
  <si>
    <t>13oc01a06.xl</t>
  </si>
  <si>
    <t>&lt;30.35</t>
  </si>
  <si>
    <t>13oc01a07.xl</t>
  </si>
  <si>
    <t>13oc01a08.xl</t>
  </si>
  <si>
    <t>&lt;1.23</t>
  </si>
  <si>
    <t>&lt;34.61</t>
  </si>
  <si>
    <t>13oc01a09.xl</t>
  </si>
  <si>
    <t>13oc01a10.xl</t>
  </si>
  <si>
    <t>&lt;39.38</t>
  </si>
  <si>
    <t>13oc01a11.xl</t>
  </si>
  <si>
    <t>13oc01a12.xl</t>
  </si>
  <si>
    <t>&lt;34.19</t>
  </si>
  <si>
    <t>13oc01a13.xl</t>
  </si>
  <si>
    <t>&lt;1.96</t>
  </si>
  <si>
    <t>&lt;0.94</t>
  </si>
  <si>
    <t>&lt;0.90</t>
  </si>
  <si>
    <t>13oc01a14.xl</t>
  </si>
  <si>
    <t>&lt;27.44</t>
  </si>
  <si>
    <t>13oc01a15.xl</t>
  </si>
  <si>
    <t>13oc01a16.xl</t>
  </si>
  <si>
    <t>13oc01a17.xl</t>
  </si>
  <si>
    <t>13oc01a18.xl</t>
  </si>
  <si>
    <t>&lt;34.95</t>
  </si>
  <si>
    <t>13oc01e04.xl</t>
  </si>
  <si>
    <t>&lt;1.22</t>
  </si>
  <si>
    <t>&lt;41.07</t>
  </si>
  <si>
    <t>13oc01e05.xl</t>
  </si>
  <si>
    <t>&lt;25.30</t>
  </si>
  <si>
    <t>13oc01e06.xl</t>
  </si>
  <si>
    <t>13oc01e07.xl</t>
  </si>
  <si>
    <t>13oc01e08.xl</t>
  </si>
  <si>
    <t>&lt;1.65</t>
  </si>
  <si>
    <t>&lt;2.08</t>
  </si>
  <si>
    <t>&lt;1.58</t>
  </si>
  <si>
    <t>&lt;1.17</t>
  </si>
  <si>
    <t>&lt;63.45</t>
  </si>
  <si>
    <t>13oc01e09.xl</t>
  </si>
  <si>
    <t>&lt;2.84</t>
  </si>
  <si>
    <t>&lt;67.49</t>
  </si>
  <si>
    <t>13oc01e10.xl</t>
  </si>
  <si>
    <t>&lt;21.40</t>
  </si>
  <si>
    <t>13oc01e11.xl</t>
  </si>
  <si>
    <t>&lt;2.41</t>
  </si>
  <si>
    <t>&lt;1.60</t>
  </si>
  <si>
    <t>&lt;67.17</t>
  </si>
  <si>
    <t>13oc01e12.xl</t>
  </si>
  <si>
    <t>&lt;2.71</t>
  </si>
  <si>
    <t>&lt;1.81</t>
  </si>
  <si>
    <t>&lt;2.11</t>
  </si>
  <si>
    <t>&lt;57.06</t>
  </si>
  <si>
    <t>13oc01e13.xl</t>
  </si>
  <si>
    <t>&lt;23.71</t>
  </si>
  <si>
    <t>13oc01i04.xl</t>
  </si>
  <si>
    <t>&lt;1.05</t>
  </si>
  <si>
    <t>13oc01i06.xl</t>
  </si>
  <si>
    <t>&lt;0.01</t>
  </si>
  <si>
    <t>13oc01i07.xl</t>
  </si>
  <si>
    <t>13oc01i10.xl</t>
  </si>
  <si>
    <t>13oc01i11.xl</t>
  </si>
  <si>
    <t>13oc01i12.xl</t>
  </si>
  <si>
    <t>13oc01i13.xl</t>
  </si>
  <si>
    <t>13oc01i14.xl</t>
  </si>
  <si>
    <t>13oc01i16.xl</t>
  </si>
  <si>
    <t>13oc01i17.xl</t>
  </si>
  <si>
    <t>13oc02a05.xl</t>
  </si>
  <si>
    <t>13oc02a09.xl</t>
  </si>
  <si>
    <t>13oc02a10.xl</t>
  </si>
  <si>
    <t>13oc02a12.xl</t>
  </si>
  <si>
    <t>13oc02b03.xl</t>
  </si>
  <si>
    <t>13oc02b05.xl</t>
  </si>
  <si>
    <t>13oc02b06.xl</t>
  </si>
  <si>
    <t>13oc02b08.xl</t>
  </si>
  <si>
    <t>13oc02b09.xl</t>
  </si>
  <si>
    <t>13oc02b10.xl</t>
  </si>
  <si>
    <t>13oc02b14.xl</t>
  </si>
  <si>
    <t>13oc02b16.xl</t>
  </si>
  <si>
    <t>13oc02c04.xl</t>
  </si>
  <si>
    <t>13oc02a03.xl</t>
  </si>
  <si>
    <t>&lt;0.223</t>
  </si>
  <si>
    <t>13oc02c07.xl</t>
  </si>
  <si>
    <t>13oc02c08.xl</t>
  </si>
  <si>
    <t>13oc02c09.xl</t>
  </si>
  <si>
    <t>13oc02c12.xl</t>
  </si>
  <si>
    <t>13oc02c13.xl</t>
  </si>
  <si>
    <t>13oc02c15.xl</t>
  </si>
  <si>
    <t>13oc02c16.xl</t>
  </si>
  <si>
    <t>13oc01g08.xl</t>
  </si>
  <si>
    <t>&lt;20.02</t>
  </si>
  <si>
    <t>13oc01h07.xl</t>
  </si>
  <si>
    <t>&lt;0.70</t>
  </si>
  <si>
    <t>&lt;20.45</t>
  </si>
  <si>
    <t>13oc01f05.xl</t>
  </si>
  <si>
    <t>&lt;1.43</t>
  </si>
  <si>
    <t>&lt;44.05</t>
  </si>
  <si>
    <t>13oc01f09.xl</t>
  </si>
  <si>
    <t>&lt;3.72</t>
  </si>
  <si>
    <t>&lt;44.14</t>
  </si>
  <si>
    <t>13oc01f10.xl</t>
  </si>
  <si>
    <t>&lt;2.47</t>
  </si>
  <si>
    <t>&lt;5.57</t>
  </si>
  <si>
    <t>&lt;2.48</t>
  </si>
  <si>
    <t>&lt;1.90</t>
  </si>
  <si>
    <t>&lt;62.92</t>
  </si>
  <si>
    <t>13oc01f11.xl</t>
  </si>
  <si>
    <t>&lt;2.27</t>
  </si>
  <si>
    <t>&lt;3.73</t>
  </si>
  <si>
    <t>&lt;2.19</t>
  </si>
  <si>
    <t>&lt;49.41</t>
  </si>
  <si>
    <t>13oc01f12.xl</t>
  </si>
  <si>
    <t>&lt;2.43</t>
  </si>
  <si>
    <t>&lt;48.15</t>
  </si>
  <si>
    <t>13oc01f13.xl</t>
  </si>
  <si>
    <t>&lt;2.51</t>
  </si>
  <si>
    <t>13oc01f15.xl</t>
  </si>
  <si>
    <t>&lt;3.24</t>
  </si>
  <si>
    <t>&lt;1.69</t>
  </si>
  <si>
    <t>&lt;5.94</t>
  </si>
  <si>
    <t>&lt;2.22</t>
  </si>
  <si>
    <t>&lt;1.92</t>
  </si>
  <si>
    <t>&lt;1.87</t>
  </si>
  <si>
    <t>&lt;66.98</t>
  </si>
  <si>
    <t>13oc01f16.xl</t>
  </si>
  <si>
    <t>&lt;2.59</t>
  </si>
  <si>
    <t>&lt;5.50</t>
  </si>
  <si>
    <t>&lt;1.44</t>
  </si>
  <si>
    <t>&lt;47.69</t>
  </si>
  <si>
    <t>13oc01h08.xl</t>
  </si>
  <si>
    <t>&lt;2.15</t>
  </si>
  <si>
    <t>&lt;5.40</t>
  </si>
  <si>
    <t>&lt;57.70</t>
  </si>
  <si>
    <t>13oc01h09.xl</t>
  </si>
  <si>
    <t>&lt;3.30</t>
  </si>
  <si>
    <t>&lt;43.46</t>
  </si>
  <si>
    <t>13oc01h10.xl</t>
  </si>
  <si>
    <t>&lt;2.91</t>
  </si>
  <si>
    <t>&lt;6.27</t>
  </si>
  <si>
    <t>&lt;85.92</t>
  </si>
  <si>
    <t>13oc01h11.xl</t>
  </si>
  <si>
    <t>&lt;2.92</t>
  </si>
  <si>
    <t>&lt;5.68</t>
  </si>
  <si>
    <t>&lt;1.62</t>
  </si>
  <si>
    <t>&lt;1.72</t>
  </si>
  <si>
    <t>&lt;72.54</t>
  </si>
  <si>
    <t>Mi26_SMI-bearing Pl</t>
  </si>
  <si>
    <t>Sab38_SMI-free Pl</t>
  </si>
  <si>
    <t>Sab38_SMI-bearing Pl</t>
  </si>
  <si>
    <t>point name</t>
  </si>
  <si>
    <t xml:space="preserve">W </t>
  </si>
  <si>
    <t>13se30d06.xl</t>
  </si>
  <si>
    <t>&lt;11.14</t>
  </si>
  <si>
    <t>13se30d07.xl</t>
  </si>
  <si>
    <t>&lt;8.76</t>
  </si>
  <si>
    <t>13se30d08.xl</t>
  </si>
  <si>
    <t>&lt;41.69</t>
  </si>
  <si>
    <t>13se30d14.xl</t>
  </si>
  <si>
    <t>&lt;13.56</t>
  </si>
  <si>
    <t>13se30d15.xl</t>
  </si>
  <si>
    <t>&lt;14.91</t>
  </si>
  <si>
    <t>13se30d16.xl</t>
  </si>
  <si>
    <t>&lt;16.76</t>
  </si>
  <si>
    <t>13se30e05.xl</t>
  </si>
  <si>
    <t>&lt;8.82</t>
  </si>
  <si>
    <t>13se30e06.xl</t>
  </si>
  <si>
    <t>&lt;16.74</t>
  </si>
  <si>
    <t>13se30g09.xl</t>
  </si>
  <si>
    <t>13se30g10.xl</t>
  </si>
  <si>
    <t>13se30g13.xl</t>
  </si>
  <si>
    <t>13se30g14.xl</t>
  </si>
  <si>
    <t>13se30g15.xl</t>
  </si>
  <si>
    <t>13se30g17.xl</t>
  </si>
  <si>
    <t>13se30g18.xl</t>
  </si>
  <si>
    <t>13oc01b03.xl</t>
  </si>
  <si>
    <t>13oc01b06.xl</t>
  </si>
  <si>
    <t>13oc01b07.xl</t>
  </si>
  <si>
    <t>13oc01b09.xl</t>
  </si>
  <si>
    <t>13oc01b11.xl</t>
  </si>
  <si>
    <t>13oc01b12.xl</t>
  </si>
  <si>
    <t>13oc01b14.xl</t>
  </si>
  <si>
    <t>13oc01b18.xl</t>
  </si>
  <si>
    <t>13oc01c04.xl</t>
  </si>
  <si>
    <t>13oc01c07.xl</t>
  </si>
  <si>
    <t>13oc01c11.xl</t>
  </si>
  <si>
    <t>13oc01c12.xl</t>
  </si>
  <si>
    <t>13oc01c15.xl</t>
  </si>
  <si>
    <t>13oc01c17.xl</t>
  </si>
  <si>
    <t>13oc01c19.xl</t>
  </si>
  <si>
    <t>13se30b18.xl</t>
  </si>
  <si>
    <t>&lt;21.81</t>
  </si>
  <si>
    <t>13se30c03.xl</t>
  </si>
  <si>
    <t>&lt;43.89</t>
  </si>
  <si>
    <t>13se30c04.xl</t>
  </si>
  <si>
    <t>&lt;55.02</t>
  </si>
  <si>
    <t>13se30c05.xl</t>
  </si>
  <si>
    <t>&lt;0.84</t>
  </si>
  <si>
    <t>&lt;42.39</t>
  </si>
  <si>
    <t>13se30c06.xl</t>
  </si>
  <si>
    <t>&lt;87.41</t>
  </si>
  <si>
    <t>13se30c07.xl</t>
  </si>
  <si>
    <t>&lt;56.12</t>
  </si>
  <si>
    <t>13se30c08.xl</t>
  </si>
  <si>
    <t>&lt;41.95</t>
  </si>
  <si>
    <t>13se30e07.xl</t>
  </si>
  <si>
    <t>&lt;18.37</t>
  </si>
  <si>
    <t>13se30e08.xl</t>
  </si>
  <si>
    <t>&lt;14.00</t>
  </si>
  <si>
    <t>13se30g16.xl</t>
  </si>
  <si>
    <t>13oc01b16.xl</t>
  </si>
  <si>
    <t>13oc01c08.xl</t>
  </si>
  <si>
    <t>13oc01d03.xl</t>
  </si>
  <si>
    <t>13oc01d04.xl</t>
  </si>
  <si>
    <t>13oc01d05.xl</t>
  </si>
  <si>
    <t>13oc01d07.xl</t>
  </si>
  <si>
    <t>13oc01d08.xl</t>
  </si>
  <si>
    <t>13oc01d11.xl</t>
  </si>
  <si>
    <t>13oc01d12.xl</t>
  </si>
  <si>
    <t>13oc01d13.xl</t>
  </si>
  <si>
    <t>13oc01d14.xl</t>
  </si>
  <si>
    <t>13oc01d15.xl</t>
  </si>
  <si>
    <t>13oc01d16.xl</t>
  </si>
  <si>
    <t>13oc01d17.xl</t>
  </si>
  <si>
    <t>13oc01d18.xl</t>
  </si>
  <si>
    <t>13oc01e03.xl</t>
  </si>
  <si>
    <t>&lt;18.59</t>
  </si>
  <si>
    <t>13oc01e14.xl</t>
  </si>
  <si>
    <t>13oc01e16.xl</t>
  </si>
  <si>
    <t>&lt;31.19</t>
  </si>
  <si>
    <t>13oc01e18.xl</t>
  </si>
  <si>
    <t>13oc01i05.xl</t>
  </si>
  <si>
    <t>13oc01i08.xl</t>
  </si>
  <si>
    <t>13oc01i09.xl</t>
  </si>
  <si>
    <t>13oc01i15.xl</t>
  </si>
  <si>
    <t>13oc02a04.xl</t>
  </si>
  <si>
    <t>13oc02a06.xl</t>
  </si>
  <si>
    <t>13oc02a07.xl</t>
  </si>
  <si>
    <t>13oc02a08.xl</t>
  </si>
  <si>
    <t>13oc02a11.xl</t>
  </si>
  <si>
    <t>13oc02b04.xl</t>
  </si>
  <si>
    <t>13oc02b07.xl</t>
  </si>
  <si>
    <t>13oc02b11.xl</t>
  </si>
  <si>
    <t>13oc02b13.xl</t>
  </si>
  <si>
    <t>13oc02b15.xl</t>
  </si>
  <si>
    <t>13oc02c03.xl</t>
  </si>
  <si>
    <t>13oc02c06.xl</t>
  </si>
  <si>
    <t>13oc02c11.xl</t>
  </si>
  <si>
    <t>13oc02c14.xl</t>
  </si>
  <si>
    <t>13oc02c17.xl</t>
  </si>
  <si>
    <t>13oc02c18.xl</t>
  </si>
  <si>
    <t>13oc01f07.xl</t>
  </si>
  <si>
    <t>&lt;20.69</t>
  </si>
  <si>
    <t>13oc01f18.xl</t>
  </si>
  <si>
    <t>13oc01g03.xl</t>
  </si>
  <si>
    <t>13oc01g05.xl</t>
  </si>
  <si>
    <t>13oc01g06.xl</t>
  </si>
  <si>
    <t>13oc01g07.xl</t>
  </si>
  <si>
    <t>&lt;2.29</t>
  </si>
  <si>
    <t>13oc01h03.xl</t>
  </si>
  <si>
    <t>13oc01h04.xl</t>
  </si>
  <si>
    <t>13oc01h05.xl</t>
  </si>
  <si>
    <t>13oc01h06.xl</t>
  </si>
  <si>
    <t>13oc01h12.xl</t>
  </si>
  <si>
    <t>13oc01i03.xl</t>
  </si>
  <si>
    <t>13oc02b17.xl</t>
  </si>
  <si>
    <t>13oc02b18.xl</t>
  </si>
  <si>
    <t>petrographic position</t>
  </si>
  <si>
    <t>n.a.</t>
  </si>
  <si>
    <t>Mi26_SMI-free Cpx</t>
  </si>
  <si>
    <t>Mi26_SMI-bearing Cpx</t>
  </si>
  <si>
    <t>Sab38_wall rock Cpx</t>
  </si>
  <si>
    <t>Sab38_vein SMI-free Cpx</t>
  </si>
  <si>
    <t>Sab38_vein SMI-bearing Cpx</t>
  </si>
  <si>
    <t>core</t>
  </si>
  <si>
    <t>rim</t>
  </si>
  <si>
    <t>in reaction</t>
  </si>
  <si>
    <t>relic</t>
  </si>
  <si>
    <t>cpx incl in pl</t>
  </si>
  <si>
    <t>host</t>
  </si>
  <si>
    <t>rim, in reaction</t>
  </si>
  <si>
    <t>13oc02c05.xl</t>
  </si>
  <si>
    <t>&lt;90.78</t>
  </si>
  <si>
    <t>&lt;5.79</t>
  </si>
  <si>
    <t>&lt;6.77</t>
  </si>
  <si>
    <t>&lt;3.21</t>
  </si>
  <si>
    <t>&lt;1.63</t>
  </si>
  <si>
    <t>&lt;197.60</t>
  </si>
  <si>
    <t>&lt;7.04</t>
  </si>
  <si>
    <t>&lt;2.45</t>
  </si>
  <si>
    <t>&lt;8.35</t>
  </si>
  <si>
    <t>&lt;48.09</t>
  </si>
  <si>
    <t>&lt;221.77</t>
  </si>
  <si>
    <t>&lt;2.20</t>
  </si>
  <si>
    <t>&lt;1.10</t>
  </si>
  <si>
    <t>&lt;4.72</t>
  </si>
  <si>
    <t>&lt;3.35</t>
  </si>
  <si>
    <t>&lt;2.94</t>
  </si>
  <si>
    <t>&lt;0.60</t>
  </si>
  <si>
    <t>&lt;119.50</t>
  </si>
  <si>
    <t>&lt;5.05</t>
  </si>
  <si>
    <t>&lt;7.50</t>
  </si>
  <si>
    <t>&lt;5.47</t>
  </si>
  <si>
    <t>&lt;3.03</t>
  </si>
  <si>
    <t>&lt;2.31</t>
  </si>
  <si>
    <t>&lt;135.63</t>
  </si>
  <si>
    <t>&lt;8.53</t>
  </si>
  <si>
    <t>&lt;10.93</t>
  </si>
  <si>
    <t>&lt;3.81</t>
  </si>
  <si>
    <t>&lt;5.32</t>
  </si>
  <si>
    <t>&lt;2.97</t>
  </si>
  <si>
    <t>&lt;243.59</t>
  </si>
  <si>
    <t>&lt;1.61</t>
  </si>
  <si>
    <t>&lt;10.73</t>
  </si>
  <si>
    <t>&lt;6.34</t>
  </si>
  <si>
    <t>&lt;169.23</t>
  </si>
  <si>
    <t>&lt;18.65</t>
  </si>
  <si>
    <t>&lt;7.72</t>
  </si>
  <si>
    <t>&lt;5.53</t>
  </si>
  <si>
    <t>&lt;4.60</t>
  </si>
  <si>
    <t>&lt;363.39</t>
  </si>
  <si>
    <t>&lt;100.85</t>
  </si>
  <si>
    <t>&lt;1.93</t>
  </si>
  <si>
    <t>&lt;9.00</t>
  </si>
  <si>
    <t>&lt;6.39</t>
  </si>
  <si>
    <t>&lt;3.97</t>
  </si>
  <si>
    <t>&lt;3.19</t>
  </si>
  <si>
    <t>&lt;282.37</t>
  </si>
  <si>
    <t>&lt;7.76</t>
  </si>
  <si>
    <t>&lt;3.39</t>
  </si>
  <si>
    <t>&lt;4.32</t>
  </si>
  <si>
    <t>&lt;247.37</t>
  </si>
  <si>
    <t>&lt;7.90</t>
  </si>
  <si>
    <t>&lt;4.23</t>
  </si>
  <si>
    <t>&lt;3.48</t>
  </si>
  <si>
    <t>&lt;4.89</t>
  </si>
  <si>
    <t>&lt;234.77</t>
  </si>
  <si>
    <t>&lt;11.04</t>
  </si>
  <si>
    <t>&lt;5.91</t>
  </si>
  <si>
    <t>&lt;5.65</t>
  </si>
  <si>
    <t>&lt;5.63</t>
  </si>
  <si>
    <t>&lt;6.93</t>
  </si>
  <si>
    <t>&lt;374.02</t>
  </si>
  <si>
    <t>&lt;5.49</t>
  </si>
  <si>
    <t>&lt;4.54</t>
  </si>
  <si>
    <t>&lt;3.33</t>
  </si>
  <si>
    <t>&lt;3.05</t>
  </si>
  <si>
    <t>&lt;161.50</t>
  </si>
  <si>
    <t>13se30f14.xl</t>
  </si>
  <si>
    <t>&lt;2.37</t>
  </si>
  <si>
    <t>13se30f15.xl</t>
  </si>
  <si>
    <t>&lt;5.67</t>
  </si>
  <si>
    <t>&lt;5.92</t>
  </si>
  <si>
    <t>&lt;62.89</t>
  </si>
  <si>
    <t>&lt;1.74</t>
  </si>
  <si>
    <t>&lt;76.28</t>
  </si>
  <si>
    <t>&lt;2.01</t>
  </si>
  <si>
    <t>&lt;2.28</t>
  </si>
  <si>
    <t>&lt;21.74</t>
  </si>
  <si>
    <t>&lt;75.64</t>
  </si>
  <si>
    <t>&lt;2.88</t>
  </si>
  <si>
    <t>&lt;2.00</t>
  </si>
  <si>
    <t>&lt;69.98</t>
  </si>
  <si>
    <t>&lt;2.38</t>
  </si>
  <si>
    <t>&lt;109.67</t>
  </si>
  <si>
    <t>&lt;1.99</t>
  </si>
  <si>
    <t>&lt;2.54</t>
  </si>
  <si>
    <t>&lt;30.01</t>
  </si>
  <si>
    <t>&lt;3.82</t>
  </si>
  <si>
    <t>&lt;2.67</t>
  </si>
  <si>
    <t>&lt;1.98</t>
  </si>
  <si>
    <t>&lt;2.34</t>
  </si>
  <si>
    <t>&lt;85.99</t>
  </si>
  <si>
    <t>&lt;2.60</t>
  </si>
  <si>
    <t>&lt;2.09</t>
  </si>
  <si>
    <t>&lt;2.14</t>
  </si>
  <si>
    <t>&lt;101.48</t>
  </si>
  <si>
    <t>&lt;3.38</t>
  </si>
  <si>
    <t>&lt;4.13</t>
  </si>
  <si>
    <t>&lt;3.13</t>
  </si>
  <si>
    <t>&lt;5.55</t>
  </si>
  <si>
    <t>&lt;3.44</t>
  </si>
  <si>
    <t>&lt;3.46</t>
  </si>
  <si>
    <t>&lt;3.01</t>
  </si>
  <si>
    <t>&lt;33.54</t>
  </si>
  <si>
    <t>&lt;41.92</t>
  </si>
  <si>
    <t>&lt;29.64</t>
  </si>
  <si>
    <t>&lt;17.55</t>
  </si>
  <si>
    <t>&lt;5.15</t>
  </si>
  <si>
    <t>&lt;13.48</t>
  </si>
  <si>
    <t>&lt;6.66</t>
  </si>
  <si>
    <t>&lt;7.73</t>
  </si>
  <si>
    <t>&lt;370.39</t>
  </si>
  <si>
    <t>&lt;3.11</t>
  </si>
  <si>
    <t>&lt;40.44</t>
  </si>
  <si>
    <t>&lt;199.83</t>
  </si>
  <si>
    <t>&lt;42.92</t>
  </si>
  <si>
    <t>&lt;29.30</t>
  </si>
  <si>
    <t>&lt;6.05</t>
  </si>
  <si>
    <t>&lt;18.43</t>
  </si>
  <si>
    <t>&lt;11.59</t>
  </si>
  <si>
    <t>&lt;7.36</t>
  </si>
  <si>
    <t>&lt;125.41</t>
  </si>
  <si>
    <t>&lt;16.42</t>
  </si>
  <si>
    <t>&lt;10.23</t>
  </si>
  <si>
    <t>&lt;4.95</t>
  </si>
  <si>
    <t>&lt;47.44</t>
  </si>
  <si>
    <t>&lt;17.36</t>
  </si>
  <si>
    <t>&lt;21.72</t>
  </si>
  <si>
    <t>&lt;13.99</t>
  </si>
  <si>
    <t>&lt;6.67</t>
  </si>
  <si>
    <t>&lt;69.88</t>
  </si>
  <si>
    <t>&lt;34.27</t>
  </si>
  <si>
    <t>&lt;10.92</t>
  </si>
  <si>
    <t>&lt;12.03</t>
  </si>
  <si>
    <t>&lt;8.31</t>
  </si>
  <si>
    <t>&lt;8.56</t>
  </si>
  <si>
    <t>&lt;10.37</t>
  </si>
  <si>
    <t>&lt;4.18</t>
  </si>
  <si>
    <t>&lt;3.06</t>
  </si>
  <si>
    <t>&lt;21.68</t>
  </si>
  <si>
    <t>&lt;30.39</t>
  </si>
  <si>
    <t>&lt;18.14</t>
  </si>
  <si>
    <t>&lt;2.78</t>
  </si>
  <si>
    <t>&lt;9.18</t>
  </si>
  <si>
    <t>&lt;106.40</t>
  </si>
  <si>
    <t>&lt;18.26</t>
  </si>
  <si>
    <t>&lt;18.94</t>
  </si>
  <si>
    <t>&lt;9.86</t>
  </si>
  <si>
    <t>&lt;7.35</t>
  </si>
  <si>
    <t>&lt;3.10</t>
  </si>
  <si>
    <t>&lt;3.54</t>
  </si>
  <si>
    <t>&lt;71.49</t>
  </si>
  <si>
    <t>&lt;19.37</t>
  </si>
  <si>
    <t>&lt;23.16</t>
  </si>
  <si>
    <t>&lt;10.76</t>
  </si>
  <si>
    <t>&lt;2.77</t>
  </si>
  <si>
    <t>&lt;86.86</t>
  </si>
  <si>
    <t>&lt;17.28</t>
  </si>
  <si>
    <t>&lt;19.01</t>
  </si>
  <si>
    <t>&lt;8.73</t>
  </si>
  <si>
    <t>&lt;2.17</t>
  </si>
  <si>
    <t>&lt;6.65</t>
  </si>
  <si>
    <t>&lt;2.79</t>
  </si>
  <si>
    <t>&lt;141.83</t>
  </si>
  <si>
    <t>&lt;33.46</t>
  </si>
  <si>
    <t>&lt;9.44</t>
  </si>
  <si>
    <t>&lt;13.64</t>
  </si>
  <si>
    <t>&lt;3.67</t>
  </si>
  <si>
    <t>&lt;9.60</t>
  </si>
  <si>
    <t>&lt;4.29</t>
  </si>
  <si>
    <t>&lt;4.93</t>
  </si>
  <si>
    <t>&lt;17.56</t>
  </si>
  <si>
    <t>&lt;10.10</t>
  </si>
  <si>
    <t>&lt;60.43</t>
  </si>
  <si>
    <t>Mi26_Cpx</t>
  </si>
  <si>
    <t>Sab38_Pl</t>
  </si>
  <si>
    <t>&lt;42.53</t>
  </si>
  <si>
    <t>&lt;4.28</t>
  </si>
  <si>
    <t>&lt;38.56</t>
  </si>
  <si>
    <t>&lt;107.37</t>
  </si>
  <si>
    <t>&lt;2.06</t>
  </si>
  <si>
    <t>&lt;3.04</t>
  </si>
  <si>
    <t>&lt;4.62</t>
  </si>
  <si>
    <t>&lt;13.71</t>
  </si>
  <si>
    <t>&lt;4.69</t>
  </si>
  <si>
    <t>&lt;132.34</t>
  </si>
  <si>
    <t>&lt;4.94</t>
  </si>
  <si>
    <t>&lt;2.30</t>
  </si>
  <si>
    <t>&lt;2.83</t>
  </si>
  <si>
    <t>&lt;5.46</t>
  </si>
  <si>
    <t>&lt;14.74</t>
  </si>
  <si>
    <t>&lt;70.09</t>
  </si>
  <si>
    <t>&lt;2.69</t>
  </si>
  <si>
    <t>&lt;2.50</t>
  </si>
  <si>
    <t>&lt;3.22</t>
  </si>
  <si>
    <t>&lt;2.32</t>
  </si>
  <si>
    <t>&lt;64.76</t>
  </si>
  <si>
    <t>&lt;2.57</t>
  </si>
  <si>
    <t>&lt;107.58</t>
  </si>
  <si>
    <t>&lt;5.13</t>
  </si>
  <si>
    <t>&lt;12.94</t>
  </si>
  <si>
    <t>&lt;4.25</t>
  </si>
  <si>
    <t>&lt;101.50</t>
  </si>
  <si>
    <t>&lt;4.10</t>
  </si>
  <si>
    <t>&lt;4.50</t>
  </si>
  <si>
    <t>&lt;12.20</t>
  </si>
  <si>
    <t>&lt;4.30</t>
  </si>
  <si>
    <t>&lt;96.75</t>
  </si>
  <si>
    <t>&lt;4.46</t>
  </si>
  <si>
    <t>&lt;2.05</t>
  </si>
  <si>
    <t>&lt;10.96</t>
  </si>
  <si>
    <t>&lt;2.68</t>
  </si>
  <si>
    <t>&lt;108.40</t>
  </si>
  <si>
    <t>&lt;2.02</t>
  </si>
  <si>
    <t>&lt;2.49</t>
  </si>
  <si>
    <t>&lt;2.74</t>
  </si>
  <si>
    <t>&lt;2.03</t>
  </si>
  <si>
    <t>&lt;4.55</t>
  </si>
  <si>
    <t>&lt;12.23</t>
  </si>
  <si>
    <t>&lt;87.88</t>
  </si>
  <si>
    <t>&lt;1.21</t>
  </si>
  <si>
    <t>&lt;2.16</t>
  </si>
  <si>
    <t>&lt;3.07</t>
  </si>
  <si>
    <t>&lt;9.25</t>
  </si>
  <si>
    <t>&lt;82.99</t>
  </si>
  <si>
    <t>&lt;9.20</t>
  </si>
  <si>
    <t>&lt;3.68</t>
  </si>
  <si>
    <t>Sab38_Cpx</t>
  </si>
  <si>
    <t>&lt;10.13</t>
  </si>
  <si>
    <t>&lt;1.64</t>
  </si>
  <si>
    <t>&lt;6.08</t>
  </si>
  <si>
    <t>&lt;12.86</t>
  </si>
  <si>
    <t>&lt;16.18</t>
  </si>
  <si>
    <t>&lt;6.12</t>
  </si>
  <si>
    <t>&lt;37.44</t>
  </si>
  <si>
    <t>&lt;6.60</t>
  </si>
  <si>
    <t>&lt;24.50</t>
  </si>
  <si>
    <t>&lt;8.46</t>
  </si>
  <si>
    <t>&lt;3.85</t>
  </si>
  <si>
    <t>&lt;44.45</t>
  </si>
  <si>
    <t>&lt;9.94</t>
  </si>
  <si>
    <t>&lt;6.15</t>
  </si>
  <si>
    <t>&lt;4.64</t>
  </si>
  <si>
    <t>&lt;14.39</t>
  </si>
  <si>
    <t>&lt;66.82</t>
  </si>
  <si>
    <t>&lt;17.02</t>
  </si>
  <si>
    <t>&lt;4.91</t>
  </si>
  <si>
    <t>&lt;82.94</t>
  </si>
  <si>
    <t>&lt;26.77</t>
  </si>
  <si>
    <t>&lt;4.44</t>
  </si>
  <si>
    <t>&lt;10.72</t>
  </si>
  <si>
    <t>&lt;6.90</t>
  </si>
  <si>
    <t>&lt;21.01</t>
  </si>
  <si>
    <t>&lt;99.47</t>
  </si>
  <si>
    <t>&lt;26.86</t>
  </si>
  <si>
    <t>&lt;8.16</t>
  </si>
  <si>
    <t>&lt;85.91</t>
  </si>
  <si>
    <t>&lt;14.98</t>
  </si>
  <si>
    <t>&lt;10.54</t>
  </si>
  <si>
    <t>&lt;23.11</t>
  </si>
  <si>
    <t>&lt;96.99</t>
  </si>
  <si>
    <t>&lt;29.69</t>
  </si>
  <si>
    <t>&lt;9.24</t>
  </si>
  <si>
    <t>&lt;110.73</t>
  </si>
  <si>
    <t>&lt;30.68</t>
  </si>
  <si>
    <t>&lt;6.51</t>
  </si>
  <si>
    <t>&lt;17.27</t>
  </si>
  <si>
    <t>&lt;13.04</t>
  </si>
  <si>
    <t>&lt;2.33</t>
  </si>
  <si>
    <t>&lt;8.13</t>
  </si>
  <si>
    <t>&lt;25.94</t>
  </si>
  <si>
    <t>&lt;106.63</t>
  </si>
  <si>
    <t>&lt;31.14</t>
  </si>
  <si>
    <t>&lt;10.68</t>
  </si>
  <si>
    <t>&lt;6.73</t>
  </si>
  <si>
    <t>&lt;15.87</t>
  </si>
  <si>
    <t>&lt;5.99</t>
  </si>
  <si>
    <t>&lt;165.27</t>
  </si>
  <si>
    <t>&lt;48.26</t>
  </si>
  <si>
    <t>&lt;10.53</t>
  </si>
  <si>
    <t>&lt;25.69</t>
  </si>
  <si>
    <t>&lt;5.44</t>
  </si>
  <si>
    <t>&lt;16.98</t>
  </si>
  <si>
    <t>&lt;3.02</t>
  </si>
  <si>
    <t>&lt;12.65</t>
  </si>
  <si>
    <t>&lt;39.07</t>
  </si>
  <si>
    <t>&lt;160.00</t>
  </si>
  <si>
    <t>&lt;51.57</t>
  </si>
  <si>
    <t>&lt;15.02</t>
  </si>
  <si>
    <t>&lt;47.82</t>
  </si>
  <si>
    <t>&lt;8.51</t>
  </si>
  <si>
    <t>&lt;13.41</t>
  </si>
  <si>
    <t>&lt;59.89</t>
  </si>
  <si>
    <t>&lt;16.02</t>
  </si>
  <si>
    <t>&lt;5.04</t>
  </si>
  <si>
    <t>Sab38_Ilm</t>
  </si>
  <si>
    <t>13oc01f03.xl</t>
  </si>
  <si>
    <t>&lt;17.39</t>
  </si>
  <si>
    <t>13oc01f04.xl</t>
  </si>
  <si>
    <t>&lt;51.60</t>
  </si>
  <si>
    <t>Mi26_Ilm</t>
  </si>
  <si>
    <t>13se30f05.xl</t>
  </si>
  <si>
    <t>&lt;4.48</t>
  </si>
  <si>
    <t>&lt;77.34</t>
  </si>
  <si>
    <t>13se30f06.xl</t>
  </si>
  <si>
    <t>&lt;15.07</t>
  </si>
  <si>
    <t>&lt;9.17</t>
  </si>
  <si>
    <t>&lt;5.43</t>
  </si>
  <si>
    <t>&lt;21.06</t>
  </si>
  <si>
    <t>&lt;190.18</t>
  </si>
  <si>
    <t>&lt;50.40</t>
  </si>
  <si>
    <t>13se30f08.xl</t>
  </si>
  <si>
    <t>&lt;23.35</t>
  </si>
  <si>
    <t>&lt;3.53</t>
  </si>
  <si>
    <t>&lt;53.61</t>
  </si>
  <si>
    <t>&lt;7.19</t>
  </si>
  <si>
    <t>13se30f10.xl</t>
  </si>
  <si>
    <t>&lt;150.60</t>
  </si>
  <si>
    <t>&lt;13.40</t>
  </si>
  <si>
    <t>&lt;4.38</t>
  </si>
  <si>
    <t>&lt;24.36</t>
  </si>
  <si>
    <t>&lt;330.02</t>
  </si>
  <si>
    <t>&lt;51.94</t>
  </si>
  <si>
    <t>13se30f12.xl</t>
  </si>
  <si>
    <t>-0.11&lt;I&lt;1.13</t>
  </si>
  <si>
    <t>&lt;72.58</t>
  </si>
  <si>
    <t>&lt;10.47</t>
  </si>
  <si>
    <t>&lt;10.22</t>
  </si>
  <si>
    <t>&lt;6.50</t>
  </si>
  <si>
    <t>&lt;19.64</t>
  </si>
  <si>
    <t>&lt;141.99</t>
  </si>
  <si>
    <t>&lt;37.67</t>
  </si>
  <si>
    <t>Mi26_Pl</t>
  </si>
  <si>
    <t>SMI-bearing</t>
  </si>
  <si>
    <t>Sample &amp; type of mineral</t>
  </si>
  <si>
    <t>points</t>
  </si>
  <si>
    <t>Sample &amp; host mineral</t>
  </si>
  <si>
    <t>n.c.</t>
  </si>
  <si>
    <t>sample</t>
  </si>
  <si>
    <t>MgO</t>
  </si>
  <si>
    <t>CaO</t>
  </si>
  <si>
    <t>MnO</t>
  </si>
  <si>
    <t>FeO</t>
  </si>
  <si>
    <t>NiO</t>
  </si>
  <si>
    <t>Cl</t>
  </si>
  <si>
    <t>Total</t>
  </si>
  <si>
    <t>Mi26</t>
  </si>
  <si>
    <t>Pl</t>
  </si>
  <si>
    <t>Sab38</t>
  </si>
  <si>
    <t>Cpx</t>
  </si>
  <si>
    <t>Ilm</t>
  </si>
  <si>
    <t>Sab39</t>
  </si>
  <si>
    <t>type</t>
  </si>
  <si>
    <t>total</t>
  </si>
  <si>
    <t>Si</t>
  </si>
  <si>
    <t>Al4</t>
  </si>
  <si>
    <t>Al6</t>
  </si>
  <si>
    <t>Fe3</t>
  </si>
  <si>
    <t>Ti</t>
  </si>
  <si>
    <t>Mg</t>
  </si>
  <si>
    <t>Fe2</t>
  </si>
  <si>
    <t>Mn</t>
  </si>
  <si>
    <t>Ca</t>
  </si>
  <si>
    <t>Na</t>
  </si>
  <si>
    <t>mg#(fe2)</t>
  </si>
  <si>
    <t>mg#(fe_tot)</t>
  </si>
  <si>
    <t>En</t>
  </si>
  <si>
    <t>Wo</t>
  </si>
  <si>
    <t>Fs</t>
  </si>
  <si>
    <t>mineral</t>
  </si>
  <si>
    <t>SMI-free, vein</t>
  </si>
  <si>
    <t>wall-rock</t>
  </si>
  <si>
    <t>SMI-free, sympl</t>
  </si>
  <si>
    <t>SMI-free, Grt relic</t>
  </si>
  <si>
    <t>Opx</t>
  </si>
  <si>
    <t xml:space="preserve">FeO    </t>
  </si>
  <si>
    <t xml:space="preserve">MnO    </t>
  </si>
  <si>
    <t xml:space="preserve">MgO    </t>
  </si>
  <si>
    <t xml:space="preserve">CaO    </t>
  </si>
  <si>
    <t>n.d.</t>
  </si>
  <si>
    <t>Al</t>
  </si>
  <si>
    <t>Fe</t>
  </si>
  <si>
    <t>K</t>
  </si>
  <si>
    <t>Ab</t>
  </si>
  <si>
    <t>An</t>
  </si>
  <si>
    <t>Or</t>
  </si>
  <si>
    <t>Py</t>
  </si>
  <si>
    <t>Alm</t>
  </si>
  <si>
    <t>Gro</t>
  </si>
  <si>
    <t>Sp</t>
  </si>
  <si>
    <t>Grt</t>
  </si>
  <si>
    <t>Fe3+</t>
  </si>
  <si>
    <t>Fe2+</t>
  </si>
  <si>
    <t>Cr+Fe3+Al</t>
  </si>
  <si>
    <t>Fe2+Ni+Mg+Mn</t>
  </si>
  <si>
    <t>CaTiO3</t>
  </si>
  <si>
    <t>FeTiO3</t>
  </si>
  <si>
    <t>MnTiO3</t>
  </si>
  <si>
    <t>MgTiO3</t>
  </si>
  <si>
    <t>Fe2O3 (Hematite)</t>
  </si>
  <si>
    <t>Cr2O3 (Escolaite)</t>
  </si>
  <si>
    <t>Sum</t>
  </si>
  <si>
    <t>incl in Cpx</t>
  </si>
  <si>
    <t>-</t>
  </si>
  <si>
    <t>anhydrous</t>
  </si>
  <si>
    <t>raw</t>
  </si>
  <si>
    <t>Devine et al., 1995</t>
  </si>
  <si>
    <r>
      <t>SiO</t>
    </r>
    <r>
      <rPr>
        <b/>
        <vertAlign val="subscript"/>
        <sz val="11"/>
        <rFont val="Calibri"/>
        <family val="2"/>
        <charset val="238"/>
        <scheme val="minor"/>
      </rPr>
      <t>2</t>
    </r>
  </si>
  <si>
    <r>
      <t>TiO</t>
    </r>
    <r>
      <rPr>
        <b/>
        <vertAlign val="subscript"/>
        <sz val="11"/>
        <rFont val="Calibri"/>
        <family val="2"/>
        <charset val="238"/>
        <scheme val="minor"/>
      </rPr>
      <t>2</t>
    </r>
  </si>
  <si>
    <r>
      <t>Al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O</t>
    </r>
    <r>
      <rPr>
        <b/>
        <vertAlign val="subscript"/>
        <sz val="11"/>
        <rFont val="Calibri"/>
        <family val="2"/>
        <charset val="238"/>
        <scheme val="minor"/>
      </rPr>
      <t>3</t>
    </r>
  </si>
  <si>
    <r>
      <t>Cr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O</t>
    </r>
    <r>
      <rPr>
        <b/>
        <vertAlign val="subscript"/>
        <sz val="11"/>
        <rFont val="Calibri"/>
        <family val="2"/>
        <charset val="238"/>
        <scheme val="minor"/>
      </rPr>
      <t>3</t>
    </r>
  </si>
  <si>
    <r>
      <t>Na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O</t>
    </r>
  </si>
  <si>
    <r>
      <t>SiO</t>
    </r>
    <r>
      <rPr>
        <b/>
        <vertAlign val="sub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 xml:space="preserve">  </t>
    </r>
  </si>
  <si>
    <r>
      <t>Al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O</t>
    </r>
    <r>
      <rPr>
        <b/>
        <vertAlign val="subscript"/>
        <sz val="11"/>
        <rFont val="Calibri"/>
        <family val="2"/>
        <charset val="238"/>
        <scheme val="minor"/>
      </rPr>
      <t xml:space="preserve">3 </t>
    </r>
    <r>
      <rPr>
        <b/>
        <sz val="11"/>
        <rFont val="Calibri"/>
        <family val="2"/>
        <charset val="238"/>
        <scheme val="minor"/>
      </rPr>
      <t xml:space="preserve"> </t>
    </r>
  </si>
  <si>
    <r>
      <t>Na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 xml:space="preserve">O   </t>
    </r>
  </si>
  <si>
    <r>
      <t>K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 xml:space="preserve">O    </t>
    </r>
  </si>
  <si>
    <r>
      <t>SiO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  </t>
    </r>
  </si>
  <si>
    <r>
      <t>TiO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  </t>
    </r>
  </si>
  <si>
    <r>
      <t>Al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O</t>
    </r>
    <r>
      <rPr>
        <b/>
        <vertAlign val="sub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 xml:space="preserve">  </t>
    </r>
  </si>
  <si>
    <r>
      <t>SiO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</si>
  <si>
    <r>
      <t>TiO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</si>
  <si>
    <r>
      <t>Cr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O</t>
    </r>
    <r>
      <rPr>
        <b/>
        <vertAlign val="subscript"/>
        <sz val="11"/>
        <color theme="1"/>
        <rFont val="Calibri"/>
        <family val="2"/>
        <charset val="238"/>
        <scheme val="minor"/>
      </rPr>
      <t>3</t>
    </r>
  </si>
  <si>
    <r>
      <t>Al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O</t>
    </r>
    <r>
      <rPr>
        <b/>
        <vertAlign val="subscript"/>
        <sz val="11"/>
        <color theme="1"/>
        <rFont val="Calibri"/>
        <family val="2"/>
        <charset val="238"/>
        <scheme val="minor"/>
      </rPr>
      <t>3</t>
    </r>
  </si>
  <si>
    <r>
      <t>Na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O</t>
    </r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</si>
  <si>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O</t>
    </r>
  </si>
  <si>
    <t>Al2O3 (Corundum)</t>
  </si>
  <si>
    <r>
      <t>H</t>
    </r>
    <r>
      <rPr>
        <b/>
        <vertAlign val="subscript"/>
        <sz val="11"/>
        <color rgb="FF00B0F0"/>
        <rFont val="Calibri"/>
        <family val="2"/>
        <charset val="238"/>
        <scheme val="minor"/>
      </rPr>
      <t>2</t>
    </r>
    <r>
      <rPr>
        <b/>
        <sz val="11"/>
        <color rgb="FF00B0F0"/>
        <rFont val="Calibri"/>
        <family val="2"/>
        <charset val="238"/>
        <scheme val="minor"/>
      </rPr>
      <t>O_calc</t>
    </r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</si>
  <si>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O/Na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O</t>
    </r>
  </si>
  <si>
    <t>Nd_calc</t>
  </si>
  <si>
    <t>Sm_calc</t>
  </si>
  <si>
    <t>Eu_calc</t>
  </si>
  <si>
    <t>Yb_calc</t>
  </si>
  <si>
    <t xml:space="preserve">Table S2_A1: Major element composition of clinopyroxenes. Mineral abbreviations follow Kretz, 1983. The values are in oxides with wt.%; endmember mol. fractions are given. </t>
  </si>
  <si>
    <t xml:space="preserve">Table S2_A2: Major element composition of plagioclases. Mineral abbreviations follow Kretz, 1983. The values are in oxides with wt.%; endmember mol. fractions are given. </t>
  </si>
  <si>
    <t xml:space="preserve">Table S2_A3: Major element composition of garnets and ilmenites. Mineral abbreviations follow Kretz, 1983. The values are in oxides with wt.%; endmember mol. fractions are given. </t>
  </si>
  <si>
    <t>Table S2_A4: Major element composition of silicate melt inclusions. Mineral abbreviations follow Kretz, 1983. The values are in oxides with wt.%.</t>
  </si>
  <si>
    <t>Table S2_A5: Trace element composition of clinopyroxenes. Mineral abbreviations follow Kretz, 1983. n.a. - not analysed</t>
  </si>
  <si>
    <t>Table S2_A6: Trace element composition of plagioclases. Mineral abbreviations follow Kretz, 1983. n.a. - not analysed</t>
  </si>
  <si>
    <r>
      <t>Table S2_A7: Trace element composition of silicate melt inclusions. The elemets (Nd, Sm, Eu and Yb) with "calc" marks are calculated ones, complemented by using distribution coefficients (K</t>
    </r>
    <r>
      <rPr>
        <vertAlign val="sub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) of experimental works (Huang et al., 2006). Mineral abbreviations follow Kretz (1983). n.a. - not analysed, n.c. - not calculated.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</si>
</sst>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5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vertAlign val="subscript"/>
      <sz val="1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vertAlign val="subscript"/>
      <sz val="11"/>
      <color rgb="FF00B0F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1" fillId="0" borderId="0" xfId="0" applyFont="1" applyFill="1"/>
    <xf numFmtId="2" fontId="0" fillId="0" borderId="0" xfId="0" applyNumberFormat="1"/>
    <xf numFmtId="0" fontId="1" fillId="0" borderId="0" xfId="0" applyNumberFormat="1" applyFont="1" applyFill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6" fillId="0" borderId="0" xfId="0" applyFont="1"/>
    <xf numFmtId="2" fontId="6" fillId="0" borderId="0" xfId="0" applyNumberFormat="1" applyFont="1"/>
    <xf numFmtId="2" fontId="1" fillId="0" borderId="0" xfId="0" applyNumberFormat="1" applyFont="1" applyBorder="1" applyAlignment="1">
      <alignment horizontal="center"/>
    </xf>
    <xf numFmtId="0" fontId="0" fillId="0" borderId="0" xfId="0" applyNumberFormat="1" applyFont="1" applyFill="1" applyAlignment="1">
      <alignment horizontal="left"/>
    </xf>
    <xf numFmtId="0" fontId="9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53"/>
  <sheetViews>
    <sheetView tabSelected="1" workbookViewId="0">
      <pane xSplit="3" ySplit="1" topLeftCell="D41" activePane="bottomRight" state="frozen"/>
      <selection pane="topRight" activeCell="D1" sqref="D1"/>
      <selection pane="bottomLeft" activeCell="A3" sqref="A3"/>
      <selection pane="bottomRight" activeCell="A54" sqref="A54"/>
    </sheetView>
  </sheetViews>
  <sheetFormatPr defaultRowHeight="14.4" x14ac:dyDescent="0.3"/>
  <cols>
    <col min="1" max="16384" width="8.88671875" style="5"/>
  </cols>
  <sheetData>
    <row r="1" spans="1:38" s="9" customFormat="1" ht="15.6" x14ac:dyDescent="0.35">
      <c r="A1" s="9" t="s">
        <v>966</v>
      </c>
      <c r="B1" s="9" t="s">
        <v>997</v>
      </c>
      <c r="C1" s="9" t="s">
        <v>980</v>
      </c>
      <c r="D1" s="9" t="s">
        <v>1035</v>
      </c>
      <c r="E1" s="9" t="s">
        <v>1036</v>
      </c>
      <c r="F1" s="9" t="s">
        <v>1037</v>
      </c>
      <c r="G1" s="9" t="s">
        <v>1038</v>
      </c>
      <c r="H1" s="9" t="s">
        <v>970</v>
      </c>
      <c r="I1" s="9" t="s">
        <v>969</v>
      </c>
      <c r="J1" s="9" t="s">
        <v>967</v>
      </c>
      <c r="K1" s="9" t="s">
        <v>968</v>
      </c>
      <c r="L1" s="9" t="s">
        <v>1039</v>
      </c>
      <c r="M1" s="9" t="s">
        <v>981</v>
      </c>
      <c r="N1" s="9" t="s">
        <v>982</v>
      </c>
      <c r="O1" s="9" t="s">
        <v>983</v>
      </c>
      <c r="P1" s="9" t="s">
        <v>984</v>
      </c>
      <c r="Q1" s="9" t="s">
        <v>985</v>
      </c>
      <c r="R1" s="9" t="s">
        <v>986</v>
      </c>
      <c r="S1" s="9" t="s">
        <v>2</v>
      </c>
      <c r="T1" s="9" t="s">
        <v>987</v>
      </c>
      <c r="U1" s="9" t="s">
        <v>988</v>
      </c>
      <c r="V1" s="9" t="s">
        <v>989</v>
      </c>
      <c r="W1" s="9" t="s">
        <v>990</v>
      </c>
      <c r="X1" s="9" t="s">
        <v>991</v>
      </c>
      <c r="Y1" s="9" t="s">
        <v>1029</v>
      </c>
      <c r="Z1" s="9" t="s">
        <v>992</v>
      </c>
      <c r="AA1" s="9" t="s">
        <v>993</v>
      </c>
      <c r="AB1" s="9" t="s">
        <v>994</v>
      </c>
      <c r="AC1" s="9" t="s">
        <v>995</v>
      </c>
      <c r="AD1" s="9" t="s">
        <v>996</v>
      </c>
    </row>
    <row r="2" spans="1:38" s="10" customFormat="1" x14ac:dyDescent="0.3">
      <c r="A2" s="10" t="s">
        <v>976</v>
      </c>
      <c r="B2" s="10" t="s">
        <v>977</v>
      </c>
      <c r="C2" s="10" t="s">
        <v>998</v>
      </c>
      <c r="D2" s="12">
        <v>50.98299094322951</v>
      </c>
      <c r="E2" s="12">
        <v>0.37552462999779102</v>
      </c>
      <c r="F2" s="12">
        <v>3.3797216699801189</v>
      </c>
      <c r="G2" s="12" t="s">
        <v>615</v>
      </c>
      <c r="H2" s="12">
        <v>11.751711950519107</v>
      </c>
      <c r="I2" s="12" t="s">
        <v>615</v>
      </c>
      <c r="J2" s="12">
        <v>12.237685001104483</v>
      </c>
      <c r="K2" s="12">
        <v>21.272365805168988</v>
      </c>
      <c r="L2" s="12" t="s">
        <v>615</v>
      </c>
      <c r="M2" s="12">
        <f>SUM(D2:L2)</f>
        <v>100</v>
      </c>
      <c r="N2" s="12">
        <v>1.921914585519727</v>
      </c>
      <c r="O2" s="12">
        <v>7.8085414480272952E-2</v>
      </c>
      <c r="P2" s="12">
        <v>7.2072900606714729E-2</v>
      </c>
      <c r="Q2" s="12">
        <v>0</v>
      </c>
      <c r="R2" s="12">
        <v>1.0645634780947461E-2</v>
      </c>
      <c r="S2" s="12">
        <v>0</v>
      </c>
      <c r="T2" s="12">
        <v>0.68761411252622529</v>
      </c>
      <c r="U2" s="12">
        <v>0.37048405252572592</v>
      </c>
      <c r="V2" s="12">
        <v>0</v>
      </c>
      <c r="W2" s="12">
        <v>0.8591832995603863</v>
      </c>
      <c r="X2" s="12">
        <v>0</v>
      </c>
      <c r="Y2" s="12">
        <f>SUM(N2:X2)</f>
        <v>4</v>
      </c>
      <c r="Z2" s="12">
        <v>0.64985852469790872</v>
      </c>
      <c r="AA2" s="12">
        <v>0.64985852469790872</v>
      </c>
      <c r="AB2" s="12">
        <v>35.864015024275872</v>
      </c>
      <c r="AC2" s="12">
        <v>44.812580490580601</v>
      </c>
      <c r="AD2" s="12">
        <v>19.323404485143527</v>
      </c>
    </row>
    <row r="3" spans="1:38" s="10" customFormat="1" x14ac:dyDescent="0.3">
      <c r="A3" s="10" t="s">
        <v>976</v>
      </c>
      <c r="B3" s="10" t="s">
        <v>977</v>
      </c>
      <c r="C3" s="10" t="s">
        <v>998</v>
      </c>
      <c r="D3" s="12">
        <v>50.218080888183984</v>
      </c>
      <c r="E3" s="12">
        <v>0.59476605868358445</v>
      </c>
      <c r="F3" s="12">
        <v>3.7073750991276766</v>
      </c>
      <c r="G3" s="12" t="s">
        <v>615</v>
      </c>
      <c r="H3" s="12">
        <v>11.47898493259318</v>
      </c>
      <c r="I3" s="12" t="s">
        <v>615</v>
      </c>
      <c r="J3" s="12">
        <v>12.450436161776368</v>
      </c>
      <c r="K3" s="12">
        <v>21.530531324345759</v>
      </c>
      <c r="L3" s="12" t="s">
        <v>615</v>
      </c>
      <c r="M3" s="12">
        <f>SUM(D3:L3)</f>
        <v>99.980174464710544</v>
      </c>
      <c r="N3" s="12">
        <v>1.8903759347578903</v>
      </c>
      <c r="O3" s="12">
        <v>0.10962406524210966</v>
      </c>
      <c r="P3" s="12">
        <v>5.48563804465938E-2</v>
      </c>
      <c r="Q3" s="12">
        <v>2.1094158067047619E-2</v>
      </c>
      <c r="R3" s="12">
        <v>1.6836763364233662E-2</v>
      </c>
      <c r="S3" s="12">
        <v>0</v>
      </c>
      <c r="T3" s="12">
        <v>0.69856910162299335</v>
      </c>
      <c r="U3" s="12">
        <v>0.34027506490925019</v>
      </c>
      <c r="V3" s="12">
        <v>0</v>
      </c>
      <c r="W3" s="12">
        <v>0.8683685315898817</v>
      </c>
      <c r="X3" s="12">
        <v>0</v>
      </c>
      <c r="Y3" s="12">
        <f>SUM(N3:X3)</f>
        <v>4</v>
      </c>
      <c r="Z3" s="12">
        <v>0.67244840383989501</v>
      </c>
      <c r="AA3" s="12">
        <v>0.65906580167019324</v>
      </c>
      <c r="AB3" s="12">
        <v>36.227071401049947</v>
      </c>
      <c r="AC3" s="12">
        <v>45.032694293583525</v>
      </c>
      <c r="AD3" s="12">
        <v>18.740234305366506</v>
      </c>
    </row>
    <row r="4" spans="1:38" s="10" customFormat="1" x14ac:dyDescent="0.3">
      <c r="A4" s="10" t="s">
        <v>976</v>
      </c>
      <c r="B4" s="10" t="s">
        <v>977</v>
      </c>
      <c r="C4" s="10" t="s">
        <v>998</v>
      </c>
      <c r="D4" s="12">
        <v>50.238243215247564</v>
      </c>
      <c r="E4" s="12">
        <v>0.43505282784338095</v>
      </c>
      <c r="F4" s="12">
        <v>3.0868033975554172</v>
      </c>
      <c r="G4" s="12" t="s">
        <v>615</v>
      </c>
      <c r="H4" s="12">
        <v>12.347213590221669</v>
      </c>
      <c r="I4" s="12" t="s">
        <v>615</v>
      </c>
      <c r="J4" s="12">
        <v>12.388647192873419</v>
      </c>
      <c r="K4" s="12">
        <v>21.504039776258544</v>
      </c>
      <c r="L4" s="12" t="s">
        <v>615</v>
      </c>
      <c r="M4" s="12">
        <f>SUM(D4:L4)</f>
        <v>100</v>
      </c>
      <c r="N4" s="12">
        <v>1.8951607074883965</v>
      </c>
      <c r="O4" s="12">
        <v>0.10483929251160351</v>
      </c>
      <c r="P4" s="12">
        <v>3.2400561205280509E-2</v>
      </c>
      <c r="Q4" s="12">
        <v>4.7755162327406619E-2</v>
      </c>
      <c r="R4" s="12">
        <v>1.2341784489457901E-2</v>
      </c>
      <c r="S4" s="12">
        <v>0</v>
      </c>
      <c r="T4" s="12">
        <v>0.69658196038914044</v>
      </c>
      <c r="U4" s="12">
        <v>0.34177417171850111</v>
      </c>
      <c r="V4" s="12">
        <v>0</v>
      </c>
      <c r="W4" s="12">
        <v>0.86914635987021316</v>
      </c>
      <c r="X4" s="12">
        <v>0</v>
      </c>
      <c r="Y4" s="12">
        <f>SUM(N4:X4)</f>
        <v>4</v>
      </c>
      <c r="Z4" s="12">
        <v>0.67085072149112035</v>
      </c>
      <c r="AA4" s="12">
        <v>0.64135412637567191</v>
      </c>
      <c r="AB4" s="12">
        <v>35.626095561131997</v>
      </c>
      <c r="AC4" s="12">
        <v>44.451755908304399</v>
      </c>
      <c r="AD4" s="12">
        <v>19.922148530563586</v>
      </c>
    </row>
    <row r="5" spans="1:38" s="10" customFormat="1" x14ac:dyDescent="0.3">
      <c r="A5" s="10" t="s">
        <v>976</v>
      </c>
      <c r="B5" s="10" t="s">
        <v>977</v>
      </c>
      <c r="C5" s="10" t="s">
        <v>998</v>
      </c>
      <c r="D5" s="12">
        <v>50.901525658807216</v>
      </c>
      <c r="E5" s="12">
        <v>0.50855293573740179</v>
      </c>
      <c r="F5" s="12">
        <v>3.4674063800277395</v>
      </c>
      <c r="G5" s="12" t="s">
        <v>615</v>
      </c>
      <c r="H5" s="12">
        <v>11.650485436893204</v>
      </c>
      <c r="I5" s="12" t="s">
        <v>615</v>
      </c>
      <c r="J5" s="12">
        <v>12.320850670365234</v>
      </c>
      <c r="K5" s="12">
        <v>21.151178918169212</v>
      </c>
      <c r="L5" s="12" t="s">
        <v>615</v>
      </c>
      <c r="M5" s="12">
        <f>SUM(D5:L5)</f>
        <v>100</v>
      </c>
      <c r="N5" s="12">
        <v>1.9182762903078396</v>
      </c>
      <c r="O5" s="12">
        <v>8.1723709692160362E-2</v>
      </c>
      <c r="P5" s="12">
        <v>7.2284822184874947E-2</v>
      </c>
      <c r="Q5" s="12">
        <v>0</v>
      </c>
      <c r="R5" s="12">
        <v>1.4412552038714685E-2</v>
      </c>
      <c r="S5" s="12">
        <v>0</v>
      </c>
      <c r="T5" s="12">
        <v>0.69208237917679793</v>
      </c>
      <c r="U5" s="12">
        <v>0.36718420310978556</v>
      </c>
      <c r="V5" s="12">
        <v>0</v>
      </c>
      <c r="W5" s="12">
        <v>0.85403604348982631</v>
      </c>
      <c r="X5" s="12">
        <v>0</v>
      </c>
      <c r="Y5" s="12">
        <f>SUM(N5:X5)</f>
        <v>3.9999999999999996</v>
      </c>
      <c r="Z5" s="12">
        <v>0.65335996693375886</v>
      </c>
      <c r="AA5" s="12">
        <v>0.65335996693375886</v>
      </c>
      <c r="AB5" s="12">
        <v>36.172133454108128</v>
      </c>
      <c r="AC5" s="12">
        <v>44.636746533667782</v>
      </c>
      <c r="AD5" s="12">
        <v>19.19112001222409</v>
      </c>
    </row>
    <row r="6" spans="1:38" s="10" customFormat="1" x14ac:dyDescent="0.3">
      <c r="A6" s="10" t="s">
        <v>976</v>
      </c>
      <c r="B6" s="10" t="s">
        <v>977</v>
      </c>
      <c r="C6" s="11" t="s">
        <v>999</v>
      </c>
      <c r="D6" s="12">
        <v>50.17</v>
      </c>
      <c r="E6" s="12">
        <v>0.39</v>
      </c>
      <c r="F6" s="12">
        <v>4.24</v>
      </c>
      <c r="G6" s="12" t="s">
        <v>615</v>
      </c>
      <c r="H6" s="12">
        <v>11.55</v>
      </c>
      <c r="I6" s="12" t="s">
        <v>615</v>
      </c>
      <c r="J6" s="12">
        <v>12.23</v>
      </c>
      <c r="K6" s="12">
        <v>20.399999999999999</v>
      </c>
      <c r="L6" s="12">
        <v>0.41</v>
      </c>
      <c r="M6" s="12">
        <v>99.39</v>
      </c>
      <c r="N6" s="12">
        <v>1.8931954324181304</v>
      </c>
      <c r="O6" s="12">
        <v>0.10680456758186962</v>
      </c>
      <c r="P6" s="12">
        <v>8.1767290775747764E-2</v>
      </c>
      <c r="Q6" s="12">
        <v>3.2900259680131771E-2</v>
      </c>
      <c r="R6" s="12">
        <v>1.1067265208568666E-2</v>
      </c>
      <c r="S6" s="12">
        <v>0</v>
      </c>
      <c r="T6" s="12">
        <v>0.68788294610618517</v>
      </c>
      <c r="U6" s="12">
        <v>0.33159588512628707</v>
      </c>
      <c r="V6" s="12">
        <v>0</v>
      </c>
      <c r="W6" s="12">
        <v>0.82478883981193474</v>
      </c>
      <c r="X6" s="12">
        <v>2.9997513291145205E-2</v>
      </c>
      <c r="Y6" s="12">
        <f t="shared" ref="Y6:Y51" si="0">SUM(N6:X6)</f>
        <v>4</v>
      </c>
      <c r="Z6" s="12">
        <v>0.67473980335088179</v>
      </c>
      <c r="AA6" s="12">
        <v>0.65364558460551092</v>
      </c>
      <c r="AB6" s="12">
        <v>36.644720743800477</v>
      </c>
      <c r="AC6" s="12">
        <v>43.937935776134175</v>
      </c>
      <c r="AD6" s="12">
        <v>19.417343480065348</v>
      </c>
      <c r="AI6" s="12"/>
      <c r="AJ6" s="12"/>
      <c r="AK6" s="12"/>
      <c r="AL6" s="12"/>
    </row>
    <row r="7" spans="1:38" s="10" customFormat="1" x14ac:dyDescent="0.3">
      <c r="A7" s="10" t="s">
        <v>976</v>
      </c>
      <c r="B7" s="10" t="s">
        <v>977</v>
      </c>
      <c r="C7" s="11" t="s">
        <v>999</v>
      </c>
      <c r="D7" s="12">
        <v>49.52</v>
      </c>
      <c r="E7" s="12">
        <v>0.35</v>
      </c>
      <c r="F7" s="12">
        <v>4.12</v>
      </c>
      <c r="G7" s="12" t="s">
        <v>615</v>
      </c>
      <c r="H7" s="12">
        <v>12</v>
      </c>
      <c r="I7" s="12">
        <v>0.31</v>
      </c>
      <c r="J7" s="12">
        <v>12.08</v>
      </c>
      <c r="K7" s="12">
        <v>20.68</v>
      </c>
      <c r="L7" s="12">
        <v>0.4</v>
      </c>
      <c r="M7" s="12">
        <v>99.46</v>
      </c>
      <c r="N7" s="12">
        <v>1.870883588715466</v>
      </c>
      <c r="O7" s="12">
        <v>0.12911641128453399</v>
      </c>
      <c r="P7" s="12">
        <v>5.433583036165246E-2</v>
      </c>
      <c r="Q7" s="12">
        <v>8.4193275921931043E-2</v>
      </c>
      <c r="R7" s="12">
        <v>9.943940956255207E-3</v>
      </c>
      <c r="S7" s="12">
        <v>0</v>
      </c>
      <c r="T7" s="12">
        <v>0.68025196077690697</v>
      </c>
      <c r="U7" s="12">
        <v>0.2949531649021333</v>
      </c>
      <c r="V7" s="12">
        <v>9.9201257285376956E-3</v>
      </c>
      <c r="W7" s="12">
        <v>0.83710112444102491</v>
      </c>
      <c r="X7" s="12">
        <v>2.9300576911558279E-2</v>
      </c>
      <c r="Y7" s="12">
        <f t="shared" si="0"/>
        <v>3.9999999999999996</v>
      </c>
      <c r="Z7" s="12">
        <v>0.69754756498356596</v>
      </c>
      <c r="AA7" s="12">
        <v>0.64211156043741868</v>
      </c>
      <c r="AB7" s="12">
        <v>35.682173132507423</v>
      </c>
      <c r="AC7" s="12">
        <v>43.909593759358842</v>
      </c>
      <c r="AD7" s="12">
        <v>20.408233108133739</v>
      </c>
      <c r="AI7" s="12"/>
      <c r="AJ7" s="12"/>
      <c r="AK7" s="12"/>
      <c r="AL7" s="12"/>
    </row>
    <row r="8" spans="1:38" s="10" customFormat="1" x14ac:dyDescent="0.3">
      <c r="A8" s="10" t="s">
        <v>976</v>
      </c>
      <c r="B8" s="10" t="s">
        <v>977</v>
      </c>
      <c r="C8" s="11" t="s">
        <v>999</v>
      </c>
      <c r="D8" s="12">
        <v>49.27</v>
      </c>
      <c r="E8" s="12">
        <v>0.48</v>
      </c>
      <c r="F8" s="12">
        <v>4.54</v>
      </c>
      <c r="G8" s="12" t="s">
        <v>615</v>
      </c>
      <c r="H8" s="12">
        <v>13.95</v>
      </c>
      <c r="I8" s="12">
        <v>0.27</v>
      </c>
      <c r="J8" s="12">
        <v>11.49</v>
      </c>
      <c r="K8" s="12">
        <v>19.5</v>
      </c>
      <c r="L8" s="12">
        <v>0.4</v>
      </c>
      <c r="M8" s="12">
        <v>100.01</v>
      </c>
      <c r="N8" s="12">
        <v>1.8650324568714498</v>
      </c>
      <c r="O8" s="12">
        <v>0.13496754312855019</v>
      </c>
      <c r="P8" s="12">
        <v>6.7576447395944178E-2</v>
      </c>
      <c r="Q8" s="12">
        <v>6.9420774400027252E-2</v>
      </c>
      <c r="R8" s="12">
        <v>1.3663735060975091E-2</v>
      </c>
      <c r="S8" s="12">
        <v>0</v>
      </c>
      <c r="T8" s="12">
        <v>0.64827697835290921</v>
      </c>
      <c r="U8" s="12">
        <v>0.37218795288465051</v>
      </c>
      <c r="V8" s="12">
        <v>8.6567913346913359E-3</v>
      </c>
      <c r="W8" s="12">
        <v>0.79086017178143164</v>
      </c>
      <c r="X8" s="12">
        <v>2.9357148789370503E-2</v>
      </c>
      <c r="Y8" s="12">
        <f t="shared" si="0"/>
        <v>4</v>
      </c>
      <c r="Z8" s="12">
        <v>0.63527609671673579</v>
      </c>
      <c r="AA8" s="12">
        <v>0.59481189174204729</v>
      </c>
      <c r="AB8" s="12">
        <v>34.311213224893265</v>
      </c>
      <c r="AC8" s="12">
        <v>41.857682581929438</v>
      </c>
      <c r="AD8" s="12">
        <v>23.831104193177296</v>
      </c>
      <c r="AI8" s="12"/>
      <c r="AJ8" s="12"/>
      <c r="AK8" s="12"/>
      <c r="AL8" s="12"/>
    </row>
    <row r="9" spans="1:38" s="10" customFormat="1" x14ac:dyDescent="0.3">
      <c r="A9" s="10" t="s">
        <v>976</v>
      </c>
      <c r="B9" s="10" t="s">
        <v>977</v>
      </c>
      <c r="C9" s="11" t="s">
        <v>999</v>
      </c>
      <c r="D9" s="12">
        <v>49.65</v>
      </c>
      <c r="E9" s="12">
        <v>0.44</v>
      </c>
      <c r="F9" s="12">
        <v>4.41</v>
      </c>
      <c r="G9" s="12" t="s">
        <v>615</v>
      </c>
      <c r="H9" s="12">
        <v>12.51</v>
      </c>
      <c r="I9" s="12">
        <v>0.27</v>
      </c>
      <c r="J9" s="12">
        <v>12.15</v>
      </c>
      <c r="K9" s="12">
        <v>20.73</v>
      </c>
      <c r="L9" s="12">
        <v>0.43</v>
      </c>
      <c r="M9" s="12">
        <v>100.66</v>
      </c>
      <c r="N9" s="12">
        <v>1.8556710221798982</v>
      </c>
      <c r="O9" s="12">
        <v>0.14432897782010179</v>
      </c>
      <c r="P9" s="12">
        <v>4.992950835413415E-2</v>
      </c>
      <c r="Q9" s="12">
        <v>0.10082598792070963</v>
      </c>
      <c r="R9" s="12">
        <v>1.2366840877155951E-2</v>
      </c>
      <c r="S9" s="12">
        <v>0</v>
      </c>
      <c r="T9" s="12">
        <v>0.67685361012189704</v>
      </c>
      <c r="U9" s="12">
        <v>0.29019372347702421</v>
      </c>
      <c r="V9" s="12">
        <v>8.547416178542348E-3</v>
      </c>
      <c r="W9" s="12">
        <v>0.83012271286148109</v>
      </c>
      <c r="X9" s="12">
        <v>3.1160200209055737E-2</v>
      </c>
      <c r="Y9" s="12">
        <f t="shared" si="0"/>
        <v>4</v>
      </c>
      <c r="Z9" s="12">
        <v>0.69991776679942652</v>
      </c>
      <c r="AA9" s="12">
        <v>0.6338332426534492</v>
      </c>
      <c r="AB9" s="12">
        <v>35.501609466241682</v>
      </c>
      <c r="AC9" s="12">
        <v>43.540718288786103</v>
      </c>
      <c r="AD9" s="12">
        <v>20.957672244972208</v>
      </c>
      <c r="AI9" s="12"/>
      <c r="AJ9" s="12"/>
      <c r="AK9" s="12"/>
      <c r="AL9" s="12"/>
    </row>
    <row r="10" spans="1:38" s="2" customFormat="1" x14ac:dyDescent="0.3">
      <c r="A10" s="4" t="s">
        <v>976</v>
      </c>
      <c r="B10" s="10" t="s">
        <v>1002</v>
      </c>
      <c r="C10" s="4" t="s">
        <v>999</v>
      </c>
      <c r="D10" s="12">
        <v>50.05</v>
      </c>
      <c r="E10" s="12">
        <v>0.15</v>
      </c>
      <c r="F10" s="12">
        <v>3.15</v>
      </c>
      <c r="G10" s="12" t="s">
        <v>615</v>
      </c>
      <c r="H10" s="12">
        <v>27.42</v>
      </c>
      <c r="I10" s="12">
        <v>0.46</v>
      </c>
      <c r="J10" s="12">
        <v>17.84</v>
      </c>
      <c r="K10" s="12">
        <v>1.22</v>
      </c>
      <c r="L10" s="12">
        <v>0</v>
      </c>
      <c r="M10" s="12">
        <v>100.29</v>
      </c>
      <c r="N10" s="12">
        <v>1.9049590591697794</v>
      </c>
      <c r="O10" s="12">
        <v>9.5040940830220633E-2</v>
      </c>
      <c r="P10" s="12">
        <v>4.626219366331441E-2</v>
      </c>
      <c r="Q10" s="12">
        <v>4.0192029518651307E-2</v>
      </c>
      <c r="R10" s="12">
        <v>4.2933588241274709E-3</v>
      </c>
      <c r="S10" s="12">
        <v>0</v>
      </c>
      <c r="T10" s="12">
        <v>1.0120760627559078</v>
      </c>
      <c r="U10" s="12">
        <v>0.83259568223229807</v>
      </c>
      <c r="V10" s="12">
        <v>1.4829576526901197E-2</v>
      </c>
      <c r="W10" s="12">
        <v>4.9751096478799585E-2</v>
      </c>
      <c r="X10" s="12">
        <v>0</v>
      </c>
      <c r="Y10" s="12">
        <v>4</v>
      </c>
      <c r="Z10" s="12">
        <v>0.54864832483373815</v>
      </c>
      <c r="AA10" s="12">
        <v>0.5369491824525624</v>
      </c>
      <c r="AB10" s="12">
        <v>51.916127389384776</v>
      </c>
      <c r="AC10" s="12">
        <v>2.552065361097144</v>
      </c>
      <c r="AD10" s="12">
        <v>45.531807249518089</v>
      </c>
    </row>
    <row r="11" spans="1:38" s="2" customFormat="1" x14ac:dyDescent="0.3">
      <c r="A11" s="4" t="s">
        <v>979</v>
      </c>
      <c r="B11" s="10" t="s">
        <v>1002</v>
      </c>
      <c r="C11" s="4" t="s">
        <v>999</v>
      </c>
      <c r="D11" s="12">
        <v>49.99</v>
      </c>
      <c r="E11" s="12">
        <v>7.0000000000000007E-2</v>
      </c>
      <c r="F11" s="12">
        <v>3.05</v>
      </c>
      <c r="G11" s="12" t="s">
        <v>615</v>
      </c>
      <c r="H11" s="12">
        <v>26.89</v>
      </c>
      <c r="I11" s="12">
        <v>0.45</v>
      </c>
      <c r="J11" s="12">
        <v>18.04</v>
      </c>
      <c r="K11" s="12">
        <v>1.1000000000000001</v>
      </c>
      <c r="L11" s="12">
        <v>0</v>
      </c>
      <c r="M11" s="12">
        <v>99.59</v>
      </c>
      <c r="N11" s="12">
        <v>1.9121400727153448</v>
      </c>
      <c r="O11" s="12">
        <v>8.7859927284655193E-2</v>
      </c>
      <c r="P11" s="12">
        <v>4.9637978378522407E-2</v>
      </c>
      <c r="Q11" s="12">
        <v>3.4194880885892953E-2</v>
      </c>
      <c r="R11" s="12">
        <v>2.0135340101197427E-3</v>
      </c>
      <c r="S11" s="12">
        <v>0</v>
      </c>
      <c r="T11" s="12">
        <v>1.0285131249885022</v>
      </c>
      <c r="U11" s="12">
        <v>0.82598043695505241</v>
      </c>
      <c r="V11" s="12">
        <v>1.4579359110082547E-2</v>
      </c>
      <c r="W11" s="12">
        <v>4.5080685671828262E-2</v>
      </c>
      <c r="X11" s="12">
        <v>0</v>
      </c>
      <c r="Y11" s="12">
        <v>4.0000000000000009</v>
      </c>
      <c r="Z11" s="12">
        <v>0.55460592913064377</v>
      </c>
      <c r="AA11" s="12">
        <v>0.54456473691747953</v>
      </c>
      <c r="AB11" s="12">
        <v>52.788971353345602</v>
      </c>
      <c r="AC11" s="12">
        <v>2.3137896510031637</v>
      </c>
      <c r="AD11" s="12">
        <v>44.897238995651243</v>
      </c>
    </row>
    <row r="12" spans="1:38" s="6" customFormat="1" x14ac:dyDescent="0.3">
      <c r="A12" s="10" t="s">
        <v>976</v>
      </c>
      <c r="B12" s="10" t="s">
        <v>977</v>
      </c>
      <c r="C12" s="6" t="s">
        <v>961</v>
      </c>
      <c r="D12" s="19">
        <v>51.345999999999997</v>
      </c>
      <c r="E12" s="19">
        <v>0.25800000000000001</v>
      </c>
      <c r="F12" s="19">
        <v>1.915</v>
      </c>
      <c r="G12" s="19">
        <v>2.4E-2</v>
      </c>
      <c r="H12" s="19">
        <v>14.625</v>
      </c>
      <c r="I12" s="19">
        <v>0.45400000000000001</v>
      </c>
      <c r="J12" s="19">
        <v>11.023999999999999</v>
      </c>
      <c r="K12" s="19">
        <v>19.526</v>
      </c>
      <c r="L12" s="19">
        <v>0.53400000000000003</v>
      </c>
      <c r="M12" s="19">
        <v>99.704999999999998</v>
      </c>
      <c r="N12" s="19">
        <v>1.959420045731189</v>
      </c>
      <c r="O12" s="19">
        <v>4.0579954268811003E-2</v>
      </c>
      <c r="P12" s="19">
        <v>4.554904199710659E-2</v>
      </c>
      <c r="Q12" s="19">
        <v>1.9009313106212122E-2</v>
      </c>
      <c r="R12" s="19">
        <v>7.403975951346297E-3</v>
      </c>
      <c r="S12" s="19">
        <v>7.2412109769920299E-4</v>
      </c>
      <c r="T12" s="19">
        <v>0.62704234955344496</v>
      </c>
      <c r="U12" s="19">
        <v>0.44773218203974047</v>
      </c>
      <c r="V12" s="19">
        <v>1.4674595415123849E-2</v>
      </c>
      <c r="W12" s="19">
        <v>0.7983539470044253</v>
      </c>
      <c r="X12" s="19">
        <v>3.9510473834901354E-2</v>
      </c>
      <c r="Y12" s="19">
        <f t="shared" si="0"/>
        <v>4</v>
      </c>
      <c r="Z12" s="19">
        <v>0.58341757375284342</v>
      </c>
      <c r="AA12" s="19">
        <v>0.57327812308818094</v>
      </c>
      <c r="AB12" s="19">
        <v>32.884323271093272</v>
      </c>
      <c r="AC12" s="19">
        <v>41.868510630491521</v>
      </c>
      <c r="AD12" s="19">
        <v>25.247166098415203</v>
      </c>
    </row>
    <row r="13" spans="1:38" s="6" customFormat="1" x14ac:dyDescent="0.3">
      <c r="A13" s="10" t="s">
        <v>976</v>
      </c>
      <c r="B13" s="10" t="s">
        <v>977</v>
      </c>
      <c r="C13" s="6" t="s">
        <v>961</v>
      </c>
      <c r="D13" s="19">
        <v>51.374000000000002</v>
      </c>
      <c r="E13" s="19">
        <v>0.26500000000000001</v>
      </c>
      <c r="F13" s="19">
        <v>1.843</v>
      </c>
      <c r="G13" s="19">
        <v>4.9000000000000002E-2</v>
      </c>
      <c r="H13" s="19">
        <v>14.956</v>
      </c>
      <c r="I13" s="19">
        <v>0.498</v>
      </c>
      <c r="J13" s="19">
        <v>11.124000000000001</v>
      </c>
      <c r="K13" s="19">
        <v>19.405000000000001</v>
      </c>
      <c r="L13" s="19">
        <v>0.51300000000000001</v>
      </c>
      <c r="M13" s="19">
        <v>100.048</v>
      </c>
      <c r="N13" s="19">
        <v>1.9553057495442041</v>
      </c>
      <c r="O13" s="19">
        <v>4.4694250455795892E-2</v>
      </c>
      <c r="P13" s="19">
        <v>3.7977343013581605E-2</v>
      </c>
      <c r="Q13" s="19">
        <v>2.7929240441657566E-2</v>
      </c>
      <c r="R13" s="19">
        <v>7.5847545834887755E-3</v>
      </c>
      <c r="S13" s="19">
        <v>1.4745055278885478E-3</v>
      </c>
      <c r="T13" s="19">
        <v>0.63105761931735704</v>
      </c>
      <c r="U13" s="19">
        <v>0.44811395359188866</v>
      </c>
      <c r="V13" s="19">
        <v>1.6054248903196976E-2</v>
      </c>
      <c r="W13" s="19">
        <v>0.79130918086717372</v>
      </c>
      <c r="X13" s="19">
        <v>3.7856347694313348E-2</v>
      </c>
      <c r="Y13" s="19">
        <f t="shared" si="0"/>
        <v>3.9993571939405466</v>
      </c>
      <c r="Z13" s="19">
        <v>0.58476115861367917</v>
      </c>
      <c r="AA13" s="19">
        <v>0.57000917324530853</v>
      </c>
      <c r="AB13" s="19">
        <v>32.96262239343281</v>
      </c>
      <c r="AC13" s="19">
        <v>41.33319197317843</v>
      </c>
      <c r="AD13" s="19">
        <v>25.704185633388747</v>
      </c>
    </row>
    <row r="14" spans="1:38" s="6" customFormat="1" x14ac:dyDescent="0.3">
      <c r="A14" s="10" t="s">
        <v>976</v>
      </c>
      <c r="B14" s="10" t="s">
        <v>977</v>
      </c>
      <c r="C14" s="6" t="s">
        <v>961</v>
      </c>
      <c r="D14" s="19">
        <v>51.308</v>
      </c>
      <c r="E14" s="19">
        <v>0.28100000000000003</v>
      </c>
      <c r="F14" s="19">
        <v>1.929</v>
      </c>
      <c r="G14" s="19">
        <v>6.3E-2</v>
      </c>
      <c r="H14" s="19">
        <v>15.103</v>
      </c>
      <c r="I14" s="19">
        <v>0.49</v>
      </c>
      <c r="J14" s="19">
        <v>10.874000000000001</v>
      </c>
      <c r="K14" s="19">
        <v>19.350000000000001</v>
      </c>
      <c r="L14" s="19">
        <v>0.51100000000000001</v>
      </c>
      <c r="M14" s="19">
        <v>99.924000000000007</v>
      </c>
      <c r="N14" s="19">
        <v>1.9577571830617742</v>
      </c>
      <c r="O14" s="19">
        <v>4.2242816938225847E-2</v>
      </c>
      <c r="P14" s="19">
        <v>4.4506416356742531E-2</v>
      </c>
      <c r="Q14" s="19">
        <v>1.7514104760405047E-2</v>
      </c>
      <c r="R14" s="19">
        <v>8.0631441332890026E-3</v>
      </c>
      <c r="S14" s="19">
        <v>1.9006113505248598E-3</v>
      </c>
      <c r="T14" s="19">
        <v>0.61844318379503316</v>
      </c>
      <c r="U14" s="19">
        <v>0.46442988701584209</v>
      </c>
      <c r="V14" s="19">
        <v>1.5836498839663996E-2</v>
      </c>
      <c r="W14" s="19">
        <v>0.79107192336779719</v>
      </c>
      <c r="X14" s="19">
        <v>3.7804603796023531E-2</v>
      </c>
      <c r="Y14" s="19">
        <f t="shared" si="0"/>
        <v>3.9995703734153212</v>
      </c>
      <c r="Z14" s="19">
        <v>0.57111327307449944</v>
      </c>
      <c r="AA14" s="19">
        <v>0.56202325647239615</v>
      </c>
      <c r="AB14" s="19">
        <v>32.425135595933803</v>
      </c>
      <c r="AC14" s="19">
        <v>41.476104925166744</v>
      </c>
      <c r="AD14" s="19">
        <v>26.098759478899442</v>
      </c>
    </row>
    <row r="15" spans="1:38" s="6" customFormat="1" x14ac:dyDescent="0.3">
      <c r="A15" s="10" t="s">
        <v>976</v>
      </c>
      <c r="B15" s="10" t="s">
        <v>977</v>
      </c>
      <c r="C15" s="6" t="s">
        <v>961</v>
      </c>
      <c r="D15" s="19">
        <v>51.148000000000003</v>
      </c>
      <c r="E15" s="19">
        <v>0.27100000000000002</v>
      </c>
      <c r="F15" s="19">
        <v>1.9470000000000001</v>
      </c>
      <c r="G15" s="19">
        <v>5.0999999999999997E-2</v>
      </c>
      <c r="H15" s="19">
        <v>14.785</v>
      </c>
      <c r="I15" s="19">
        <v>0.44900000000000001</v>
      </c>
      <c r="J15" s="19">
        <v>10.994999999999999</v>
      </c>
      <c r="K15" s="19">
        <v>19.448</v>
      </c>
      <c r="L15" s="19">
        <v>0.53</v>
      </c>
      <c r="M15" s="19">
        <v>99.626999999999995</v>
      </c>
      <c r="N15" s="19">
        <v>1.9542901665173142</v>
      </c>
      <c r="O15" s="19">
        <v>4.5709833482685758E-2</v>
      </c>
      <c r="P15" s="19">
        <v>4.1967234730265562E-2</v>
      </c>
      <c r="Q15" s="19">
        <v>2.5891763194931805E-2</v>
      </c>
      <c r="R15" s="19">
        <v>7.7867107846277721E-3</v>
      </c>
      <c r="S15" s="19">
        <v>1.5406698914900269E-3</v>
      </c>
      <c r="T15" s="19">
        <v>0.62617015279488264</v>
      </c>
      <c r="U15" s="19">
        <v>0.44654243469804317</v>
      </c>
      <c r="V15" s="19">
        <v>1.4531019464822095E-2</v>
      </c>
      <c r="W15" s="19">
        <v>0.79615311306567216</v>
      </c>
      <c r="X15" s="19">
        <v>3.9263255903255086E-2</v>
      </c>
      <c r="Y15" s="19">
        <f t="shared" si="0"/>
        <v>3.9998463545279908</v>
      </c>
      <c r="Z15" s="19">
        <v>0.58372593003530138</v>
      </c>
      <c r="AA15" s="19">
        <v>0.5699687539038284</v>
      </c>
      <c r="AB15" s="19">
        <v>32.795994858744038</v>
      </c>
      <c r="AC15" s="19">
        <v>41.698942829406981</v>
      </c>
      <c r="AD15" s="19">
        <v>25.505062311848988</v>
      </c>
    </row>
    <row r="16" spans="1:38" s="6" customFormat="1" x14ac:dyDescent="0.3">
      <c r="A16" s="10" t="s">
        <v>976</v>
      </c>
      <c r="B16" s="10" t="s">
        <v>977</v>
      </c>
      <c r="C16" s="6" t="s">
        <v>961</v>
      </c>
      <c r="D16" s="19">
        <v>51.271000000000001</v>
      </c>
      <c r="E16" s="19">
        <v>0.26800000000000002</v>
      </c>
      <c r="F16" s="19">
        <v>1.845</v>
      </c>
      <c r="G16" s="19">
        <v>7.1999999999999995E-2</v>
      </c>
      <c r="H16" s="19">
        <v>15.327999999999999</v>
      </c>
      <c r="I16" s="19">
        <v>0.46500000000000002</v>
      </c>
      <c r="J16" s="19">
        <v>10.914</v>
      </c>
      <c r="K16" s="19">
        <v>19.347000000000001</v>
      </c>
      <c r="L16" s="19">
        <v>0.55900000000000005</v>
      </c>
      <c r="M16" s="19">
        <v>100.09699999999999</v>
      </c>
      <c r="N16" s="19">
        <v>1.9528234476492083</v>
      </c>
      <c r="O16" s="19">
        <v>4.7176552350791656E-2</v>
      </c>
      <c r="P16" s="19">
        <v>3.5645738890161552E-2</v>
      </c>
      <c r="Q16" s="19">
        <v>3.5291322943773906E-2</v>
      </c>
      <c r="R16" s="19">
        <v>7.6762719136776372E-3</v>
      </c>
      <c r="S16" s="19">
        <v>2.1682168665308568E-3</v>
      </c>
      <c r="T16" s="19">
        <v>0.6196006732647561</v>
      </c>
      <c r="U16" s="19">
        <v>0.45295197750076621</v>
      </c>
      <c r="V16" s="19">
        <v>1.5001458990029333E-2</v>
      </c>
      <c r="W16" s="19">
        <v>0.78952536316199706</v>
      </c>
      <c r="X16" s="19">
        <v>4.1281270177030309E-2</v>
      </c>
      <c r="Y16" s="19">
        <f t="shared" si="0"/>
        <v>3.9991422937087231</v>
      </c>
      <c r="Z16" s="19">
        <v>0.57768788583247932</v>
      </c>
      <c r="AA16" s="19">
        <v>0.55928514120106809</v>
      </c>
      <c r="AB16" s="19">
        <v>32.399609668045095</v>
      </c>
      <c r="AC16" s="19">
        <v>41.285161061372442</v>
      </c>
      <c r="AD16" s="19">
        <v>26.315229270582456</v>
      </c>
    </row>
    <row r="17" spans="1:30" s="8" customFormat="1" x14ac:dyDescent="0.3">
      <c r="A17" s="8" t="s">
        <v>974</v>
      </c>
      <c r="B17" s="10" t="s">
        <v>977</v>
      </c>
      <c r="C17" s="8" t="s">
        <v>1000</v>
      </c>
      <c r="D17" s="18">
        <v>51.03</v>
      </c>
      <c r="E17" s="18">
        <v>0.36</v>
      </c>
      <c r="F17" s="18">
        <v>2.78</v>
      </c>
      <c r="G17" s="18">
        <v>0.06</v>
      </c>
      <c r="H17" s="18">
        <v>12.3</v>
      </c>
      <c r="I17" s="18">
        <v>0.17</v>
      </c>
      <c r="J17" s="18">
        <v>11.73</v>
      </c>
      <c r="K17" s="18">
        <v>20.72</v>
      </c>
      <c r="L17" s="18">
        <v>0.5</v>
      </c>
      <c r="M17" s="18">
        <v>99.66</v>
      </c>
      <c r="N17" s="19">
        <v>1.930683400611233</v>
      </c>
      <c r="O17" s="19">
        <v>6.9316599388766997E-2</v>
      </c>
      <c r="P17" s="19">
        <v>5.4645798275010676E-2</v>
      </c>
      <c r="Q17" s="19">
        <v>2.9068692922477712E-2</v>
      </c>
      <c r="R17" s="19">
        <v>1.0242650602840266E-2</v>
      </c>
      <c r="S17" s="19">
        <v>1.7947988137529348E-3</v>
      </c>
      <c r="T17" s="19">
        <v>0.66148537255509521</v>
      </c>
      <c r="U17" s="19">
        <v>0.36011103832170865</v>
      </c>
      <c r="V17" s="19">
        <v>5.4478327854972745E-3</v>
      </c>
      <c r="W17" s="19">
        <v>0.83991726185226034</v>
      </c>
      <c r="X17" s="19">
        <v>3.6677991828155676E-2</v>
      </c>
      <c r="Y17" s="19">
        <f t="shared" si="0"/>
        <v>3.999391437956799</v>
      </c>
      <c r="Z17" s="19">
        <v>0.64750166064832126</v>
      </c>
      <c r="AA17" s="19">
        <v>0.62958726825809275</v>
      </c>
      <c r="AB17" s="19">
        <v>34.887913341273759</v>
      </c>
      <c r="AC17" s="19">
        <v>44.298728076411017</v>
      </c>
      <c r="AD17" s="19">
        <v>20.813358582315207</v>
      </c>
    </row>
    <row r="18" spans="1:30" s="8" customFormat="1" x14ac:dyDescent="0.3">
      <c r="A18" s="8" t="s">
        <v>974</v>
      </c>
      <c r="B18" s="10" t="s">
        <v>977</v>
      </c>
      <c r="C18" s="8" t="s">
        <v>1000</v>
      </c>
      <c r="D18" s="18">
        <v>51.56</v>
      </c>
      <c r="E18" s="18">
        <v>0.34</v>
      </c>
      <c r="F18" s="18">
        <v>2.31</v>
      </c>
      <c r="G18" s="18">
        <v>0.01</v>
      </c>
      <c r="H18" s="18">
        <v>12.35</v>
      </c>
      <c r="I18" s="18">
        <v>0.2</v>
      </c>
      <c r="J18" s="18">
        <v>11.95</v>
      </c>
      <c r="K18" s="18">
        <v>20.78</v>
      </c>
      <c r="L18" s="18">
        <v>0.44</v>
      </c>
      <c r="M18" s="18">
        <v>99.99</v>
      </c>
      <c r="N18" s="19">
        <v>1.9457181952036608</v>
      </c>
      <c r="O18" s="19">
        <v>5.428180479633915E-2</v>
      </c>
      <c r="P18" s="19">
        <v>4.8457988788115816E-2</v>
      </c>
      <c r="Q18" s="19">
        <v>1.842160117190117E-2</v>
      </c>
      <c r="R18" s="19">
        <v>9.6487335108564175E-3</v>
      </c>
      <c r="S18" s="19">
        <v>2.9836375249163308E-4</v>
      </c>
      <c r="T18" s="19">
        <v>0.67215846962242431</v>
      </c>
      <c r="U18" s="19">
        <v>0.37133510564453603</v>
      </c>
      <c r="V18" s="19">
        <v>6.3927302683709601E-3</v>
      </c>
      <c r="W18" s="19">
        <v>0.84018289610976582</v>
      </c>
      <c r="X18" s="19">
        <v>3.2193615937881663E-2</v>
      </c>
      <c r="Y18" s="19">
        <f t="shared" si="0"/>
        <v>3.9990895048063435</v>
      </c>
      <c r="Z18" s="19">
        <v>0.64414241309580067</v>
      </c>
      <c r="AA18" s="19">
        <v>0.63296813581336275</v>
      </c>
      <c r="AB18" s="19">
        <v>35.219371695702975</v>
      </c>
      <c r="AC18" s="19">
        <v>44.023418654657746</v>
      </c>
      <c r="AD18" s="19">
        <v>20.757209649639282</v>
      </c>
    </row>
    <row r="19" spans="1:30" s="8" customFormat="1" x14ac:dyDescent="0.3">
      <c r="A19" s="8" t="s">
        <v>974</v>
      </c>
      <c r="B19" s="10" t="s">
        <v>977</v>
      </c>
      <c r="C19" s="8" t="s">
        <v>1000</v>
      </c>
      <c r="D19" s="18">
        <v>51.13</v>
      </c>
      <c r="E19" s="18">
        <v>0.33</v>
      </c>
      <c r="F19" s="18">
        <v>2.2400000000000002</v>
      </c>
      <c r="G19" s="18">
        <v>0.08</v>
      </c>
      <c r="H19" s="18">
        <v>12.34</v>
      </c>
      <c r="I19" s="18">
        <v>0.18</v>
      </c>
      <c r="J19" s="18">
        <v>11.96</v>
      </c>
      <c r="K19" s="18">
        <v>21</v>
      </c>
      <c r="L19" s="18">
        <v>0.42</v>
      </c>
      <c r="M19" s="18">
        <v>99.67</v>
      </c>
      <c r="N19" s="19">
        <v>1.9350092635531198</v>
      </c>
      <c r="O19" s="19">
        <v>6.4990736446880248E-2</v>
      </c>
      <c r="P19" s="19">
        <v>3.492064215961678E-2</v>
      </c>
      <c r="Q19" s="19">
        <v>3.9711052183946993E-2</v>
      </c>
      <c r="R19" s="19">
        <v>9.3917291383729135E-3</v>
      </c>
      <c r="S19" s="19">
        <v>2.3937361131490167E-3</v>
      </c>
      <c r="T19" s="19">
        <v>0.67464479492673135</v>
      </c>
      <c r="U19" s="19">
        <v>0.35084378715174963</v>
      </c>
      <c r="V19" s="19">
        <v>5.7699109976942246E-3</v>
      </c>
      <c r="W19" s="19">
        <v>0.85150619504216052</v>
      </c>
      <c r="X19" s="19">
        <v>3.0818152286579217E-2</v>
      </c>
      <c r="Y19" s="19">
        <f t="shared" si="0"/>
        <v>4</v>
      </c>
      <c r="Z19" s="19">
        <v>0.65787645685859097</v>
      </c>
      <c r="AA19" s="19">
        <v>0.63335056943938306</v>
      </c>
      <c r="AB19" s="19">
        <v>35.092499779511016</v>
      </c>
      <c r="AC19" s="19">
        <v>44.292168540356869</v>
      </c>
      <c r="AD19" s="19">
        <v>20.615331680132115</v>
      </c>
    </row>
    <row r="20" spans="1:30" s="8" customFormat="1" x14ac:dyDescent="0.3">
      <c r="A20" s="8" t="s">
        <v>974</v>
      </c>
      <c r="B20" s="10" t="s">
        <v>977</v>
      </c>
      <c r="C20" s="8" t="s">
        <v>1000</v>
      </c>
      <c r="D20" s="18">
        <v>51.32</v>
      </c>
      <c r="E20" s="18">
        <v>0.51</v>
      </c>
      <c r="F20" s="18">
        <v>2.48</v>
      </c>
      <c r="G20" s="18">
        <v>7.0000000000000007E-2</v>
      </c>
      <c r="H20" s="18">
        <v>12.42</v>
      </c>
      <c r="I20" s="18">
        <v>0.2</v>
      </c>
      <c r="J20" s="18">
        <v>11.92</v>
      </c>
      <c r="K20" s="18">
        <v>20.8</v>
      </c>
      <c r="L20" s="18">
        <v>0.51</v>
      </c>
      <c r="M20" s="18">
        <v>100.26</v>
      </c>
      <c r="N20" s="19">
        <v>1.931075353198819</v>
      </c>
      <c r="O20" s="19">
        <v>6.8924646801181044E-2</v>
      </c>
      <c r="P20" s="19">
        <v>4.1057940337831236E-2</v>
      </c>
      <c r="Q20" s="19">
        <v>3.4129171964238481E-2</v>
      </c>
      <c r="R20" s="19">
        <v>1.4431355078330122E-2</v>
      </c>
      <c r="S20" s="19">
        <v>2.0825222121331763E-3</v>
      </c>
      <c r="T20" s="19">
        <v>0.66853718319253208</v>
      </c>
      <c r="U20" s="19">
        <v>0.35670612355906073</v>
      </c>
      <c r="V20" s="19">
        <v>6.3742915287999169E-3</v>
      </c>
      <c r="W20" s="19">
        <v>0.83856584523175148</v>
      </c>
      <c r="X20" s="19">
        <v>3.7207697869681103E-2</v>
      </c>
      <c r="Y20" s="19">
        <f t="shared" si="0"/>
        <v>3.9990921309743581</v>
      </c>
      <c r="Z20" s="19">
        <v>0.65207661321949273</v>
      </c>
      <c r="AA20" s="19">
        <v>0.63106904948383336</v>
      </c>
      <c r="AB20" s="19">
        <v>35.106482925088997</v>
      </c>
      <c r="AC20" s="19">
        <v>44.035093734963041</v>
      </c>
      <c r="AD20" s="19">
        <v>20.858423339947954</v>
      </c>
    </row>
    <row r="21" spans="1:30" s="8" customFormat="1" x14ac:dyDescent="0.3">
      <c r="A21" s="8" t="s">
        <v>974</v>
      </c>
      <c r="B21" s="10" t="s">
        <v>977</v>
      </c>
      <c r="C21" s="8" t="s">
        <v>1000</v>
      </c>
      <c r="D21" s="18">
        <v>51.22</v>
      </c>
      <c r="E21" s="18">
        <v>0.73</v>
      </c>
      <c r="F21" s="18">
        <v>2.74</v>
      </c>
      <c r="G21" s="18">
        <v>0.02</v>
      </c>
      <c r="H21" s="18">
        <v>12.35</v>
      </c>
      <c r="I21" s="18">
        <v>0.2</v>
      </c>
      <c r="J21" s="18">
        <v>11.83</v>
      </c>
      <c r="K21" s="18">
        <v>20.53</v>
      </c>
      <c r="L21" s="18">
        <v>0.46</v>
      </c>
      <c r="M21" s="18">
        <v>100.08</v>
      </c>
      <c r="N21" s="19">
        <v>1.9322329589919953</v>
      </c>
      <c r="O21" s="19">
        <v>6.776704100800468E-2</v>
      </c>
      <c r="P21" s="19">
        <v>5.4056200720384792E-2</v>
      </c>
      <c r="Q21" s="19">
        <v>5.341113833596367E-3</v>
      </c>
      <c r="R21" s="19">
        <v>2.0709381805934242E-2</v>
      </c>
      <c r="S21" s="19">
        <v>5.9652539423314264E-4</v>
      </c>
      <c r="T21" s="19">
        <v>0.66518338814777744</v>
      </c>
      <c r="U21" s="19">
        <v>0.38428358294522313</v>
      </c>
      <c r="V21" s="19">
        <v>6.3905650597973849E-3</v>
      </c>
      <c r="W21" s="19">
        <v>0.82979367954097605</v>
      </c>
      <c r="X21" s="19">
        <v>3.3645562552077422E-2</v>
      </c>
      <c r="Y21" s="19">
        <f t="shared" si="0"/>
        <v>3.9999999999999996</v>
      </c>
      <c r="Z21" s="19">
        <v>0.63382975021596077</v>
      </c>
      <c r="AA21" s="19">
        <v>0.6306202973350048</v>
      </c>
      <c r="AB21" s="19">
        <v>35.176419161574898</v>
      </c>
      <c r="AC21" s="19">
        <v>43.881387913845877</v>
      </c>
      <c r="AD21" s="19">
        <v>20.942192924579231</v>
      </c>
    </row>
    <row r="22" spans="1:30" s="6" customFormat="1" x14ac:dyDescent="0.3">
      <c r="A22" s="8" t="s">
        <v>974</v>
      </c>
      <c r="B22" s="10" t="s">
        <v>977</v>
      </c>
      <c r="C22" s="8" t="s">
        <v>1000</v>
      </c>
      <c r="D22" s="19">
        <v>51.05</v>
      </c>
      <c r="E22" s="19">
        <v>0.36</v>
      </c>
      <c r="F22" s="19">
        <v>3.47</v>
      </c>
      <c r="G22" s="19" t="s">
        <v>615</v>
      </c>
      <c r="H22" s="19">
        <v>12.68</v>
      </c>
      <c r="I22" s="19" t="s">
        <v>615</v>
      </c>
      <c r="J22" s="19">
        <v>11.7</v>
      </c>
      <c r="K22" s="19">
        <v>20.73</v>
      </c>
      <c r="L22" s="19" t="s">
        <v>615</v>
      </c>
      <c r="M22" s="19">
        <f t="shared" ref="M22:M37" si="1">SUM(D22:L22)</f>
        <v>99.990000000000009</v>
      </c>
      <c r="N22" s="19">
        <v>1.9325357511570762</v>
      </c>
      <c r="O22" s="19">
        <v>6.7464248842923791E-2</v>
      </c>
      <c r="P22" s="19">
        <v>8.7353569348967458E-2</v>
      </c>
      <c r="Q22" s="19">
        <v>0</v>
      </c>
      <c r="R22" s="19">
        <v>1.0248461040827854E-2</v>
      </c>
      <c r="S22" s="19">
        <v>0</v>
      </c>
      <c r="T22" s="19">
        <v>0.66016788099121182</v>
      </c>
      <c r="U22" s="19">
        <v>0.40143076412677325</v>
      </c>
      <c r="V22" s="19">
        <v>0</v>
      </c>
      <c r="W22" s="19">
        <v>0.84079932449221939</v>
      </c>
      <c r="X22" s="19">
        <v>0</v>
      </c>
      <c r="Y22" s="19">
        <f t="shared" si="0"/>
        <v>4</v>
      </c>
      <c r="Z22" s="19">
        <v>0.62186202292848758</v>
      </c>
      <c r="AA22" s="19">
        <v>0.62186202292848758</v>
      </c>
      <c r="AB22" s="19">
        <v>34.701881075203111</v>
      </c>
      <c r="AC22" s="19">
        <v>44.196815699109294</v>
      </c>
      <c r="AD22" s="19">
        <v>21.101303225687584</v>
      </c>
    </row>
    <row r="23" spans="1:30" s="6" customFormat="1" x14ac:dyDescent="0.3">
      <c r="A23" s="8" t="s">
        <v>974</v>
      </c>
      <c r="B23" s="10" t="s">
        <v>977</v>
      </c>
      <c r="C23" s="8" t="s">
        <v>1000</v>
      </c>
      <c r="D23" s="19">
        <v>51.39</v>
      </c>
      <c r="E23" s="19">
        <v>0.44</v>
      </c>
      <c r="F23" s="19">
        <v>3.37</v>
      </c>
      <c r="G23" s="19" t="s">
        <v>615</v>
      </c>
      <c r="H23" s="19">
        <v>12.09</v>
      </c>
      <c r="I23" s="19" t="s">
        <v>615</v>
      </c>
      <c r="J23" s="19">
        <v>12.15</v>
      </c>
      <c r="K23" s="19">
        <v>20.56</v>
      </c>
      <c r="L23" s="19" t="s">
        <v>615</v>
      </c>
      <c r="M23" s="19">
        <f t="shared" si="1"/>
        <v>100</v>
      </c>
      <c r="N23" s="19">
        <v>1.9403113643640046</v>
      </c>
      <c r="O23" s="19">
        <v>5.9688635635995357E-2</v>
      </c>
      <c r="P23" s="19">
        <v>9.0273766338490824E-2</v>
      </c>
      <c r="Q23" s="19">
        <v>0</v>
      </c>
      <c r="R23" s="19">
        <v>1.2493089445255874E-2</v>
      </c>
      <c r="S23" s="19">
        <v>0</v>
      </c>
      <c r="T23" s="19">
        <v>0.68376336176663599</v>
      </c>
      <c r="U23" s="19">
        <v>0.3817497124095322</v>
      </c>
      <c r="V23" s="19">
        <v>0</v>
      </c>
      <c r="W23" s="19">
        <v>0.8317200700400853</v>
      </c>
      <c r="X23" s="19">
        <v>0</v>
      </c>
      <c r="Y23" s="19">
        <f t="shared" si="0"/>
        <v>4</v>
      </c>
      <c r="Z23" s="19">
        <v>0.64172216966488849</v>
      </c>
      <c r="AA23" s="19">
        <v>0.64172216966488849</v>
      </c>
      <c r="AB23" s="19">
        <v>36.040028282823329</v>
      </c>
      <c r="AC23" s="19">
        <v>43.838580017200194</v>
      </c>
      <c r="AD23" s="19">
        <v>20.121391699976492</v>
      </c>
    </row>
    <row r="24" spans="1:30" s="6" customFormat="1" x14ac:dyDescent="0.3">
      <c r="A24" s="8" t="s">
        <v>974</v>
      </c>
      <c r="B24" s="10" t="s">
        <v>977</v>
      </c>
      <c r="C24" s="8" t="s">
        <v>1000</v>
      </c>
      <c r="D24" s="19">
        <v>51.39</v>
      </c>
      <c r="E24" s="19">
        <v>0.44</v>
      </c>
      <c r="F24" s="19">
        <v>3.37</v>
      </c>
      <c r="G24" s="19" t="s">
        <v>615</v>
      </c>
      <c r="H24" s="19">
        <v>12.09</v>
      </c>
      <c r="I24" s="19" t="s">
        <v>615</v>
      </c>
      <c r="J24" s="19">
        <v>12.15</v>
      </c>
      <c r="K24" s="19">
        <v>20.56</v>
      </c>
      <c r="L24" s="19" t="s">
        <v>615</v>
      </c>
      <c r="M24" s="19">
        <f t="shared" si="1"/>
        <v>100</v>
      </c>
      <c r="N24" s="19">
        <v>1.9403113643640046</v>
      </c>
      <c r="O24" s="19">
        <v>5.9688635635995357E-2</v>
      </c>
      <c r="P24" s="19">
        <v>9.0273766338490824E-2</v>
      </c>
      <c r="Q24" s="19">
        <v>0</v>
      </c>
      <c r="R24" s="19">
        <v>1.2493089445255874E-2</v>
      </c>
      <c r="S24" s="19">
        <v>0</v>
      </c>
      <c r="T24" s="19">
        <v>0.68376336176663599</v>
      </c>
      <c r="U24" s="19">
        <v>0.3817497124095322</v>
      </c>
      <c r="V24" s="19">
        <v>0</v>
      </c>
      <c r="W24" s="19">
        <v>0.8317200700400853</v>
      </c>
      <c r="X24" s="19">
        <v>0</v>
      </c>
      <c r="Y24" s="19">
        <f t="shared" si="0"/>
        <v>4</v>
      </c>
      <c r="Z24" s="19">
        <v>0.64172216966488849</v>
      </c>
      <c r="AA24" s="19">
        <v>0.64172216966488849</v>
      </c>
      <c r="AB24" s="19">
        <v>36.040028282823329</v>
      </c>
      <c r="AC24" s="19">
        <v>43.838580017200194</v>
      </c>
      <c r="AD24" s="19">
        <v>20.121391699976492</v>
      </c>
    </row>
    <row r="25" spans="1:30" s="6" customFormat="1" x14ac:dyDescent="0.3">
      <c r="A25" s="8" t="s">
        <v>974</v>
      </c>
      <c r="B25" s="10" t="s">
        <v>977</v>
      </c>
      <c r="C25" s="8" t="s">
        <v>1000</v>
      </c>
      <c r="D25" s="19">
        <v>51.24</v>
      </c>
      <c r="E25" s="19">
        <v>0.21</v>
      </c>
      <c r="F25" s="19">
        <v>3.29</v>
      </c>
      <c r="G25" s="19" t="s">
        <v>615</v>
      </c>
      <c r="H25" s="19">
        <v>12.89</v>
      </c>
      <c r="I25" s="19" t="s">
        <v>615</v>
      </c>
      <c r="J25" s="19">
        <v>11.62</v>
      </c>
      <c r="K25" s="19">
        <v>20.77</v>
      </c>
      <c r="L25" s="19" t="s">
        <v>615</v>
      </c>
      <c r="M25" s="19">
        <f t="shared" si="1"/>
        <v>100.02</v>
      </c>
      <c r="N25" s="19">
        <v>1.9403840864366981</v>
      </c>
      <c r="O25" s="19">
        <v>5.961591356330187E-2</v>
      </c>
      <c r="P25" s="19">
        <v>8.7220631893172695E-2</v>
      </c>
      <c r="Q25" s="19">
        <v>0</v>
      </c>
      <c r="R25" s="19">
        <v>5.980289951867581E-3</v>
      </c>
      <c r="S25" s="19">
        <v>0</v>
      </c>
      <c r="T25" s="19">
        <v>0.65587556269311786</v>
      </c>
      <c r="U25" s="19">
        <v>0.40821702048317604</v>
      </c>
      <c r="V25" s="19">
        <v>0</v>
      </c>
      <c r="W25" s="19">
        <v>0.84270649497866579</v>
      </c>
      <c r="X25" s="19">
        <v>0</v>
      </c>
      <c r="Y25" s="19">
        <f t="shared" si="0"/>
        <v>4</v>
      </c>
      <c r="Z25" s="19">
        <v>0.61637076797898838</v>
      </c>
      <c r="AA25" s="19">
        <v>0.61637076797898838</v>
      </c>
      <c r="AB25" s="19">
        <v>34.396679241514555</v>
      </c>
      <c r="AC25" s="19">
        <v>44.194823913701384</v>
      </c>
      <c r="AD25" s="19">
        <v>21.408496844784057</v>
      </c>
    </row>
    <row r="26" spans="1:30" s="6" customFormat="1" x14ac:dyDescent="0.3">
      <c r="A26" s="8" t="s">
        <v>974</v>
      </c>
      <c r="B26" s="10" t="s">
        <v>977</v>
      </c>
      <c r="C26" s="8" t="s">
        <v>1000</v>
      </c>
      <c r="D26" s="19">
        <v>50.49</v>
      </c>
      <c r="E26" s="19">
        <v>0.38</v>
      </c>
      <c r="F26" s="19">
        <v>2.89</v>
      </c>
      <c r="G26" s="19" t="s">
        <v>615</v>
      </c>
      <c r="H26" s="19">
        <v>13.03</v>
      </c>
      <c r="I26" s="19" t="s">
        <v>615</v>
      </c>
      <c r="J26" s="19">
        <v>11.99</v>
      </c>
      <c r="K26" s="19">
        <v>21.21</v>
      </c>
      <c r="L26" s="19" t="s">
        <v>615</v>
      </c>
      <c r="M26" s="19">
        <f t="shared" si="1"/>
        <v>99.990000000000009</v>
      </c>
      <c r="N26" s="19">
        <v>1.9111430164866188</v>
      </c>
      <c r="O26" s="19">
        <v>8.8856983513381227E-2</v>
      </c>
      <c r="P26" s="19">
        <v>4.0070449950344228E-2</v>
      </c>
      <c r="Q26" s="19">
        <v>2.7153084139762917E-2</v>
      </c>
      <c r="R26" s="19">
        <v>1.0816724711636973E-2</v>
      </c>
      <c r="S26" s="19">
        <v>0</v>
      </c>
      <c r="T26" s="19">
        <v>0.6764625195117705</v>
      </c>
      <c r="U26" s="19">
        <v>0.3853164164675093</v>
      </c>
      <c r="V26" s="19">
        <v>0</v>
      </c>
      <c r="W26" s="19">
        <v>0.86018080521897566</v>
      </c>
      <c r="X26" s="19">
        <v>0</v>
      </c>
      <c r="Y26" s="19">
        <f t="shared" si="0"/>
        <v>3.9999999999999996</v>
      </c>
      <c r="Z26" s="19">
        <v>0.6371029755717168</v>
      </c>
      <c r="AA26" s="19">
        <v>0.62121648276796859</v>
      </c>
      <c r="AB26" s="19">
        <v>34.706175585010442</v>
      </c>
      <c r="AC26" s="19">
        <v>44.131914481133315</v>
      </c>
      <c r="AD26" s="19">
        <v>21.161909933856244</v>
      </c>
    </row>
    <row r="27" spans="1:30" s="6" customFormat="1" x14ac:dyDescent="0.3">
      <c r="A27" s="8" t="s">
        <v>974</v>
      </c>
      <c r="B27" s="10" t="s">
        <v>977</v>
      </c>
      <c r="C27" s="8" t="s">
        <v>1001</v>
      </c>
      <c r="D27" s="19">
        <v>50.52</v>
      </c>
      <c r="E27" s="19">
        <v>0.54</v>
      </c>
      <c r="F27" s="19">
        <v>3.55</v>
      </c>
      <c r="G27" s="19" t="s">
        <v>615</v>
      </c>
      <c r="H27" s="19">
        <v>12.93</v>
      </c>
      <c r="I27" s="19" t="s">
        <v>615</v>
      </c>
      <c r="J27" s="19">
        <v>11.17</v>
      </c>
      <c r="K27" s="19">
        <v>21.3</v>
      </c>
      <c r="L27" s="19" t="s">
        <v>615</v>
      </c>
      <c r="M27" s="19">
        <f t="shared" si="1"/>
        <v>100.00999999999999</v>
      </c>
      <c r="N27" s="19">
        <v>1.9173814144155605</v>
      </c>
      <c r="O27" s="19">
        <v>8.2618585584439463E-2</v>
      </c>
      <c r="P27" s="19">
        <v>7.6175090206017482E-2</v>
      </c>
      <c r="Q27" s="19">
        <v>0</v>
      </c>
      <c r="R27" s="19">
        <v>1.5412152389397955E-2</v>
      </c>
      <c r="S27" s="19">
        <v>0</v>
      </c>
      <c r="T27" s="19">
        <v>0.6318806892258777</v>
      </c>
      <c r="U27" s="19">
        <v>0.41039617499836267</v>
      </c>
      <c r="V27" s="19">
        <v>0</v>
      </c>
      <c r="W27" s="19">
        <v>0.86613589318034467</v>
      </c>
      <c r="X27" s="19">
        <v>0</v>
      </c>
      <c r="Y27" s="19">
        <f t="shared" si="0"/>
        <v>4.0000000000000009</v>
      </c>
      <c r="Z27" s="19">
        <v>0.60625032648708199</v>
      </c>
      <c r="AA27" s="19">
        <v>0.60625032648708199</v>
      </c>
      <c r="AB27" s="19">
        <v>33.110273800790701</v>
      </c>
      <c r="AC27" s="19">
        <v>45.385144792171559</v>
      </c>
      <c r="AD27" s="19">
        <v>21.50458140703774</v>
      </c>
    </row>
    <row r="28" spans="1:30" s="6" customFormat="1" x14ac:dyDescent="0.3">
      <c r="A28" s="8" t="s">
        <v>974</v>
      </c>
      <c r="B28" s="10" t="s">
        <v>977</v>
      </c>
      <c r="C28" s="8" t="s">
        <v>1001</v>
      </c>
      <c r="D28" s="19">
        <v>50.36</v>
      </c>
      <c r="E28" s="19">
        <v>0.44</v>
      </c>
      <c r="F28" s="19">
        <v>3.61</v>
      </c>
      <c r="G28" s="19" t="s">
        <v>615</v>
      </c>
      <c r="H28" s="19">
        <v>13.33</v>
      </c>
      <c r="I28" s="19" t="s">
        <v>615</v>
      </c>
      <c r="J28" s="19">
        <v>11.45</v>
      </c>
      <c r="K28" s="19">
        <v>20.81</v>
      </c>
      <c r="L28" s="19" t="s">
        <v>615</v>
      </c>
      <c r="M28" s="19">
        <f t="shared" si="1"/>
        <v>100</v>
      </c>
      <c r="N28" s="19">
        <v>1.9101783810739632</v>
      </c>
      <c r="O28" s="19">
        <v>8.9821618926036795E-2</v>
      </c>
      <c r="P28" s="19">
        <v>7.1560377389257773E-2</v>
      </c>
      <c r="Q28" s="19">
        <v>0</v>
      </c>
      <c r="R28" s="19">
        <v>1.2550621829532167E-2</v>
      </c>
      <c r="S28" s="19">
        <v>0</v>
      </c>
      <c r="T28" s="19">
        <v>0.6473369978531176</v>
      </c>
      <c r="U28" s="19">
        <v>0.422841847341486</v>
      </c>
      <c r="V28" s="19">
        <v>0</v>
      </c>
      <c r="W28" s="19">
        <v>0.84571015558660678</v>
      </c>
      <c r="X28" s="19">
        <v>0</v>
      </c>
      <c r="Y28" s="19">
        <f t="shared" si="0"/>
        <v>4.0000000000000009</v>
      </c>
      <c r="Z28" s="19">
        <v>0.60488674464070957</v>
      </c>
      <c r="AA28" s="19">
        <v>0.60488674464070957</v>
      </c>
      <c r="AB28" s="19">
        <v>33.787813260014737</v>
      </c>
      <c r="AC28" s="19">
        <v>44.141918203077822</v>
      </c>
      <c r="AD28" s="19">
        <v>22.070268536907452</v>
      </c>
    </row>
    <row r="29" spans="1:30" s="6" customFormat="1" x14ac:dyDescent="0.3">
      <c r="A29" s="8" t="s">
        <v>974</v>
      </c>
      <c r="B29" s="10" t="s">
        <v>977</v>
      </c>
      <c r="C29" s="8" t="s">
        <v>1001</v>
      </c>
      <c r="D29" s="19">
        <v>50.81</v>
      </c>
      <c r="E29" s="19">
        <v>0.33</v>
      </c>
      <c r="F29" s="19">
        <v>3.71</v>
      </c>
      <c r="G29" s="19" t="s">
        <v>615</v>
      </c>
      <c r="H29" s="19">
        <v>13.2</v>
      </c>
      <c r="I29" s="19" t="s">
        <v>615</v>
      </c>
      <c r="J29" s="19">
        <v>11.35</v>
      </c>
      <c r="K29" s="19">
        <v>20.61</v>
      </c>
      <c r="L29" s="19" t="s">
        <v>615</v>
      </c>
      <c r="M29" s="19">
        <f t="shared" si="1"/>
        <v>100.00999999999999</v>
      </c>
      <c r="N29" s="19">
        <v>1.9270080403112995</v>
      </c>
      <c r="O29" s="19">
        <v>7.2991959688700536E-2</v>
      </c>
      <c r="P29" s="19">
        <v>9.2839880069930214E-2</v>
      </c>
      <c r="Q29" s="19">
        <v>0</v>
      </c>
      <c r="R29" s="19">
        <v>9.4117988085778287E-3</v>
      </c>
      <c r="S29" s="19">
        <v>0</v>
      </c>
      <c r="T29" s="19">
        <v>0.6416038066261095</v>
      </c>
      <c r="U29" s="19">
        <v>0.41866617152525271</v>
      </c>
      <c r="V29" s="19">
        <v>0</v>
      </c>
      <c r="W29" s="19">
        <v>0.83747834297013002</v>
      </c>
      <c r="X29" s="19">
        <v>0</v>
      </c>
      <c r="Y29" s="19">
        <f t="shared" si="0"/>
        <v>4</v>
      </c>
      <c r="Z29" s="19">
        <v>0.60513248497781691</v>
      </c>
      <c r="AA29" s="19">
        <v>0.60513248497781691</v>
      </c>
      <c r="AB29" s="19">
        <v>33.808687879483813</v>
      </c>
      <c r="AC29" s="19">
        <v>44.130105854880398</v>
      </c>
      <c r="AD29" s="19">
        <v>22.061206265635796</v>
      </c>
    </row>
    <row r="30" spans="1:30" s="6" customFormat="1" x14ac:dyDescent="0.3">
      <c r="A30" s="8" t="s">
        <v>974</v>
      </c>
      <c r="B30" s="10" t="s">
        <v>977</v>
      </c>
      <c r="C30" s="8" t="s">
        <v>1001</v>
      </c>
      <c r="D30" s="19">
        <v>50.59</v>
      </c>
      <c r="E30" s="19">
        <v>0.46</v>
      </c>
      <c r="F30" s="19">
        <v>3.41</v>
      </c>
      <c r="G30" s="19" t="s">
        <v>615</v>
      </c>
      <c r="H30" s="19">
        <v>13.12</v>
      </c>
      <c r="I30" s="19" t="s">
        <v>615</v>
      </c>
      <c r="J30" s="19">
        <v>11.48</v>
      </c>
      <c r="K30" s="19">
        <v>20.93</v>
      </c>
      <c r="L30" s="19" t="s">
        <v>615</v>
      </c>
      <c r="M30" s="19">
        <f t="shared" si="1"/>
        <v>99.990000000000009</v>
      </c>
      <c r="N30" s="19">
        <v>1.9187752376934895</v>
      </c>
      <c r="O30" s="19">
        <v>8.1224762306510545E-2</v>
      </c>
      <c r="P30" s="19">
        <v>7.1206302070480093E-2</v>
      </c>
      <c r="Q30" s="19">
        <v>0</v>
      </c>
      <c r="R30" s="19">
        <v>1.3120235204078984E-2</v>
      </c>
      <c r="S30" s="19">
        <v>0</v>
      </c>
      <c r="T30" s="19">
        <v>0.64899007083397509</v>
      </c>
      <c r="U30" s="19">
        <v>0.41615284577601586</v>
      </c>
      <c r="V30" s="19">
        <v>0</v>
      </c>
      <c r="W30" s="19">
        <v>0.85053054611545043</v>
      </c>
      <c r="X30" s="19">
        <v>0</v>
      </c>
      <c r="Y30" s="19">
        <f t="shared" si="0"/>
        <v>4.0000000000000009</v>
      </c>
      <c r="Z30" s="19">
        <v>0.6092985839867413</v>
      </c>
      <c r="AA30" s="19">
        <v>0.6092985839867413</v>
      </c>
      <c r="AB30" s="19">
        <v>33.877906828163319</v>
      </c>
      <c r="AC30" s="19">
        <v>44.398513768906881</v>
      </c>
      <c r="AD30" s="19">
        <v>21.723579402929786</v>
      </c>
    </row>
    <row r="31" spans="1:30" s="6" customFormat="1" x14ac:dyDescent="0.3">
      <c r="A31" s="8" t="s">
        <v>974</v>
      </c>
      <c r="B31" s="10" t="s">
        <v>977</v>
      </c>
      <c r="C31" s="8" t="s">
        <v>1001</v>
      </c>
      <c r="D31" s="19">
        <v>50.49</v>
      </c>
      <c r="E31" s="19">
        <v>0.38</v>
      </c>
      <c r="F31" s="19">
        <v>2.89</v>
      </c>
      <c r="G31" s="19" t="s">
        <v>615</v>
      </c>
      <c r="H31" s="19">
        <v>13.03</v>
      </c>
      <c r="I31" s="19" t="s">
        <v>615</v>
      </c>
      <c r="J31" s="19">
        <v>11.99</v>
      </c>
      <c r="K31" s="19">
        <v>21.21</v>
      </c>
      <c r="L31" s="19" t="s">
        <v>615</v>
      </c>
      <c r="M31" s="19">
        <f t="shared" si="1"/>
        <v>99.990000000000009</v>
      </c>
      <c r="N31" s="19">
        <v>1.9111430164866188</v>
      </c>
      <c r="O31" s="19">
        <v>8.8856983513381227E-2</v>
      </c>
      <c r="P31" s="19">
        <v>4.0070449950344228E-2</v>
      </c>
      <c r="Q31" s="19">
        <v>2.7153084139762917E-2</v>
      </c>
      <c r="R31" s="19">
        <v>1.0816724711636973E-2</v>
      </c>
      <c r="S31" s="19">
        <v>0</v>
      </c>
      <c r="T31" s="19">
        <v>0.6764625195117705</v>
      </c>
      <c r="U31" s="19">
        <v>0.3853164164675093</v>
      </c>
      <c r="V31" s="19">
        <v>0</v>
      </c>
      <c r="W31" s="19">
        <v>0.86018080521897566</v>
      </c>
      <c r="X31" s="19">
        <v>0</v>
      </c>
      <c r="Y31" s="19">
        <f t="shared" si="0"/>
        <v>3.9999999999999996</v>
      </c>
      <c r="Z31" s="19">
        <v>0.6371029755717168</v>
      </c>
      <c r="AA31" s="19">
        <v>0.62121648276796859</v>
      </c>
      <c r="AB31" s="19">
        <v>34.706175585010442</v>
      </c>
      <c r="AC31" s="19">
        <v>44.131914481133315</v>
      </c>
      <c r="AD31" s="19">
        <v>21.161909933856244</v>
      </c>
    </row>
    <row r="32" spans="1:30" s="6" customFormat="1" x14ac:dyDescent="0.3">
      <c r="A32" s="8" t="s">
        <v>974</v>
      </c>
      <c r="B32" s="10" t="s">
        <v>977</v>
      </c>
      <c r="C32" s="8" t="s">
        <v>1001</v>
      </c>
      <c r="D32" s="19">
        <v>51</v>
      </c>
      <c r="E32" s="19">
        <v>0.35</v>
      </c>
      <c r="F32" s="19">
        <v>3.36</v>
      </c>
      <c r="G32" s="19" t="s">
        <v>615</v>
      </c>
      <c r="H32" s="19">
        <v>13.11</v>
      </c>
      <c r="I32" s="19" t="s">
        <v>615</v>
      </c>
      <c r="J32" s="19">
        <v>11.5</v>
      </c>
      <c r="K32" s="19">
        <v>20.68</v>
      </c>
      <c r="L32" s="19" t="s">
        <v>615</v>
      </c>
      <c r="M32" s="19">
        <f t="shared" si="1"/>
        <v>100</v>
      </c>
      <c r="N32" s="19">
        <v>1.9339233553017985</v>
      </c>
      <c r="O32" s="19">
        <v>6.6076644698201514E-2</v>
      </c>
      <c r="P32" s="19">
        <v>8.4088118992616506E-2</v>
      </c>
      <c r="Q32" s="19">
        <v>0</v>
      </c>
      <c r="R32" s="19">
        <v>9.9807112140296514E-3</v>
      </c>
      <c r="S32" s="19">
        <v>0</v>
      </c>
      <c r="T32" s="19">
        <v>0.64998548905317766</v>
      </c>
      <c r="U32" s="19">
        <v>0.41574916139843909</v>
      </c>
      <c r="V32" s="19">
        <v>0</v>
      </c>
      <c r="W32" s="19">
        <v>0.84019651934173711</v>
      </c>
      <c r="X32" s="19">
        <v>0</v>
      </c>
      <c r="Y32" s="19">
        <f t="shared" si="0"/>
        <v>4</v>
      </c>
      <c r="Z32" s="19">
        <v>0.60989430040370662</v>
      </c>
      <c r="AA32" s="19">
        <v>0.60989430040370662</v>
      </c>
      <c r="AB32" s="19">
        <v>34.10330338023963</v>
      </c>
      <c r="AC32" s="19">
        <v>44.083256135258729</v>
      </c>
      <c r="AD32" s="19">
        <v>21.813440484501637</v>
      </c>
    </row>
    <row r="33" spans="1:30" s="6" customFormat="1" x14ac:dyDescent="0.3">
      <c r="A33" s="8" t="s">
        <v>974</v>
      </c>
      <c r="B33" s="10" t="s">
        <v>977</v>
      </c>
      <c r="C33" s="8" t="s">
        <v>1001</v>
      </c>
      <c r="D33" s="19">
        <v>52.04</v>
      </c>
      <c r="E33" s="19">
        <v>0.37</v>
      </c>
      <c r="F33" s="19">
        <v>3.31</v>
      </c>
      <c r="G33" s="19" t="s">
        <v>615</v>
      </c>
      <c r="H33" s="19">
        <v>12.34</v>
      </c>
      <c r="I33" s="19" t="s">
        <v>615</v>
      </c>
      <c r="J33" s="19">
        <v>11.96</v>
      </c>
      <c r="K33" s="19">
        <v>19.98</v>
      </c>
      <c r="L33" s="19" t="s">
        <v>615</v>
      </c>
      <c r="M33" s="19">
        <f t="shared" si="1"/>
        <v>100.00000000000001</v>
      </c>
      <c r="N33" s="19">
        <v>1.9679907702912163</v>
      </c>
      <c r="O33" s="19">
        <v>3.2009229708783726E-2</v>
      </c>
      <c r="P33" s="19">
        <v>0.11551842577247395</v>
      </c>
      <c r="Q33" s="19">
        <v>0</v>
      </c>
      <c r="R33" s="19">
        <v>1.0522328515285917E-2</v>
      </c>
      <c r="S33" s="19">
        <v>0</v>
      </c>
      <c r="T33" s="19">
        <v>0.67414557414195575</v>
      </c>
      <c r="U33" s="19">
        <v>0.39026583822747307</v>
      </c>
      <c r="V33" s="19">
        <v>0</v>
      </c>
      <c r="W33" s="19">
        <v>0.80954783334281089</v>
      </c>
      <c r="X33" s="19">
        <v>0</v>
      </c>
      <c r="Y33" s="19">
        <f t="shared" si="0"/>
        <v>3.9999999999999996</v>
      </c>
      <c r="Z33" s="19">
        <v>0.63335056943938306</v>
      </c>
      <c r="AA33" s="19">
        <v>0.63335056943938306</v>
      </c>
      <c r="AB33" s="19">
        <v>35.97439889284955</v>
      </c>
      <c r="AC33" s="19">
        <v>43.199863347888567</v>
      </c>
      <c r="AD33" s="19">
        <v>20.825737759261884</v>
      </c>
    </row>
    <row r="34" spans="1:30" s="6" customFormat="1" x14ac:dyDescent="0.3">
      <c r="A34" s="8" t="s">
        <v>974</v>
      </c>
      <c r="B34" s="10" t="s">
        <v>977</v>
      </c>
      <c r="C34" s="8" t="s">
        <v>1001</v>
      </c>
      <c r="D34" s="19">
        <v>51.21</v>
      </c>
      <c r="E34" s="19">
        <v>0.5</v>
      </c>
      <c r="F34" s="19">
        <v>3.22</v>
      </c>
      <c r="G34" s="19" t="s">
        <v>615</v>
      </c>
      <c r="H34" s="19">
        <v>13.02</v>
      </c>
      <c r="I34" s="19" t="s">
        <v>615</v>
      </c>
      <c r="J34" s="19">
        <v>12.01</v>
      </c>
      <c r="K34" s="19">
        <v>20.04</v>
      </c>
      <c r="L34" s="19" t="s">
        <v>615</v>
      </c>
      <c r="M34" s="19">
        <f t="shared" si="1"/>
        <v>100</v>
      </c>
      <c r="N34" s="19">
        <v>1.9390008931380205</v>
      </c>
      <c r="O34" s="19">
        <v>6.0999106861979513E-2</v>
      </c>
      <c r="P34" s="19">
        <v>8.2694942126524978E-2</v>
      </c>
      <c r="Q34" s="19">
        <v>0</v>
      </c>
      <c r="R34" s="19">
        <v>1.4236971014185725E-2</v>
      </c>
      <c r="S34" s="19">
        <v>0</v>
      </c>
      <c r="T34" s="19">
        <v>0.67780220806101255</v>
      </c>
      <c r="U34" s="19">
        <v>0.41228147920230529</v>
      </c>
      <c r="V34" s="19">
        <v>0</v>
      </c>
      <c r="W34" s="19">
        <v>0.81298439959597191</v>
      </c>
      <c r="X34" s="19">
        <v>0</v>
      </c>
      <c r="Y34" s="19">
        <f t="shared" si="0"/>
        <v>4</v>
      </c>
      <c r="Z34" s="19">
        <v>0.62178914883374858</v>
      </c>
      <c r="AA34" s="19">
        <v>0.62178914883374858</v>
      </c>
      <c r="AB34" s="19">
        <v>35.616287863857615</v>
      </c>
      <c r="AC34" s="19">
        <v>42.719669632928003</v>
      </c>
      <c r="AD34" s="19">
        <v>21.664042503214379</v>
      </c>
    </row>
    <row r="35" spans="1:30" s="6" customFormat="1" x14ac:dyDescent="0.3">
      <c r="A35" s="8" t="s">
        <v>974</v>
      </c>
      <c r="B35" s="10" t="s">
        <v>977</v>
      </c>
      <c r="C35" s="8" t="s">
        <v>1001</v>
      </c>
      <c r="D35" s="19">
        <v>50.44</v>
      </c>
      <c r="E35" s="19">
        <v>0.13</v>
      </c>
      <c r="F35" s="19">
        <v>2.97</v>
      </c>
      <c r="G35" s="19" t="s">
        <v>615</v>
      </c>
      <c r="H35" s="19">
        <v>14.12</v>
      </c>
      <c r="I35" s="19" t="s">
        <v>615</v>
      </c>
      <c r="J35" s="19">
        <v>11.76</v>
      </c>
      <c r="K35" s="19">
        <v>20.58</v>
      </c>
      <c r="L35" s="19" t="s">
        <v>615</v>
      </c>
      <c r="M35" s="19">
        <f t="shared" si="1"/>
        <v>100</v>
      </c>
      <c r="N35" s="19">
        <v>1.9137773899041863</v>
      </c>
      <c r="O35" s="19">
        <v>8.6222610095813668E-2</v>
      </c>
      <c r="P35" s="19">
        <v>4.6587907184113098E-2</v>
      </c>
      <c r="Q35" s="19">
        <v>3.2216237901598443E-2</v>
      </c>
      <c r="R35" s="19">
        <v>3.709232505050431E-3</v>
      </c>
      <c r="S35" s="19">
        <v>0</v>
      </c>
      <c r="T35" s="19">
        <v>0.6650593473341565</v>
      </c>
      <c r="U35" s="19">
        <v>0.41581742538480881</v>
      </c>
      <c r="V35" s="19">
        <v>0</v>
      </c>
      <c r="W35" s="19">
        <v>0.83660984969027297</v>
      </c>
      <c r="X35" s="19">
        <v>0</v>
      </c>
      <c r="Y35" s="19">
        <f t="shared" si="0"/>
        <v>4</v>
      </c>
      <c r="Z35" s="19">
        <v>0.61529617817689575</v>
      </c>
      <c r="AA35" s="19">
        <v>0.59748766813599641</v>
      </c>
      <c r="AB35" s="19">
        <v>34.110805337184956</v>
      </c>
      <c r="AC35" s="19">
        <v>42.909607752070187</v>
      </c>
      <c r="AD35" s="19">
        <v>22.979586910744867</v>
      </c>
    </row>
    <row r="36" spans="1:30" s="6" customFormat="1" x14ac:dyDescent="0.3">
      <c r="A36" s="8" t="s">
        <v>974</v>
      </c>
      <c r="B36" s="10" t="s">
        <v>977</v>
      </c>
      <c r="C36" s="8" t="s">
        <v>1001</v>
      </c>
      <c r="D36" s="19">
        <v>51.47</v>
      </c>
      <c r="E36" s="19">
        <v>0.1</v>
      </c>
      <c r="F36" s="19">
        <v>2.67</v>
      </c>
      <c r="G36" s="19" t="s">
        <v>615</v>
      </c>
      <c r="H36" s="19">
        <v>13.34</v>
      </c>
      <c r="I36" s="19" t="s">
        <v>615</v>
      </c>
      <c r="J36" s="19">
        <v>12.24</v>
      </c>
      <c r="K36" s="19">
        <v>20.18</v>
      </c>
      <c r="L36" s="19" t="s">
        <v>615</v>
      </c>
      <c r="M36" s="19">
        <f t="shared" si="1"/>
        <v>100</v>
      </c>
      <c r="N36" s="19">
        <v>1.9475290384120387</v>
      </c>
      <c r="O36" s="19">
        <v>5.2470961587961273E-2</v>
      </c>
      <c r="P36" s="19">
        <v>6.6598588455406796E-2</v>
      </c>
      <c r="Q36" s="19">
        <v>0</v>
      </c>
      <c r="R36" s="19">
        <v>2.8454708234666535E-3</v>
      </c>
      <c r="S36" s="19">
        <v>0</v>
      </c>
      <c r="T36" s="19">
        <v>0.69031598500056279</v>
      </c>
      <c r="U36" s="19">
        <v>0.42212902169463817</v>
      </c>
      <c r="V36" s="19">
        <v>0</v>
      </c>
      <c r="W36" s="19">
        <v>0.81811093402592527</v>
      </c>
      <c r="X36" s="19">
        <v>0</v>
      </c>
      <c r="Y36" s="19">
        <f t="shared" si="0"/>
        <v>4</v>
      </c>
      <c r="Z36" s="19">
        <v>0.6205394251814037</v>
      </c>
      <c r="AA36" s="19">
        <v>0.6205394251814037</v>
      </c>
      <c r="AB36" s="19">
        <v>35.757367628658663</v>
      </c>
      <c r="AC36" s="19">
        <v>42.376960789871433</v>
      </c>
      <c r="AD36" s="19">
        <v>21.865671581469897</v>
      </c>
    </row>
    <row r="37" spans="1:30" s="6" customFormat="1" x14ac:dyDescent="0.3">
      <c r="A37" s="8" t="s">
        <v>974</v>
      </c>
      <c r="B37" s="10" t="s">
        <v>977</v>
      </c>
      <c r="C37" s="8" t="s">
        <v>1001</v>
      </c>
      <c r="D37" s="19">
        <v>52.01</v>
      </c>
      <c r="E37" s="19">
        <v>0.21</v>
      </c>
      <c r="F37" s="19">
        <v>2.63</v>
      </c>
      <c r="G37" s="19" t="s">
        <v>615</v>
      </c>
      <c r="H37" s="19">
        <v>13.48</v>
      </c>
      <c r="I37" s="19" t="s">
        <v>615</v>
      </c>
      <c r="J37" s="19">
        <v>11.85</v>
      </c>
      <c r="K37" s="19">
        <v>19.809999999999999</v>
      </c>
      <c r="L37" s="19" t="s">
        <v>615</v>
      </c>
      <c r="M37" s="19">
        <f t="shared" si="1"/>
        <v>99.99</v>
      </c>
      <c r="N37" s="19">
        <v>1.9732828250356749</v>
      </c>
      <c r="O37" s="19">
        <v>2.671717496432513E-2</v>
      </c>
      <c r="P37" s="19">
        <v>9.0885691681315592E-2</v>
      </c>
      <c r="Q37" s="19">
        <v>0</v>
      </c>
      <c r="R37" s="19">
        <v>5.9916459135259427E-3</v>
      </c>
      <c r="S37" s="19">
        <v>0</v>
      </c>
      <c r="T37" s="19">
        <v>0.67012770160611257</v>
      </c>
      <c r="U37" s="19">
        <v>0.42771253897140926</v>
      </c>
      <c r="V37" s="19">
        <v>0</v>
      </c>
      <c r="W37" s="19">
        <v>0.80528242182763676</v>
      </c>
      <c r="X37" s="19">
        <v>0</v>
      </c>
      <c r="Y37" s="19">
        <f t="shared" si="0"/>
        <v>4</v>
      </c>
      <c r="Z37" s="19">
        <v>0.61040548236197834</v>
      </c>
      <c r="AA37" s="19">
        <v>0.61040548236197834</v>
      </c>
      <c r="AB37" s="19">
        <v>35.212007867070845</v>
      </c>
      <c r="AC37" s="19">
        <v>42.313742447369329</v>
      </c>
      <c r="AD37" s="19">
        <v>22.474249685559833</v>
      </c>
    </row>
    <row r="38" spans="1:30" s="6" customFormat="1" x14ac:dyDescent="0.3">
      <c r="A38" s="8" t="s">
        <v>974</v>
      </c>
      <c r="B38" s="10" t="s">
        <v>977</v>
      </c>
      <c r="C38" s="8" t="s">
        <v>1001</v>
      </c>
      <c r="D38" s="19">
        <v>50.15</v>
      </c>
      <c r="E38" s="19">
        <v>0.37</v>
      </c>
      <c r="F38" s="19">
        <v>3.27</v>
      </c>
      <c r="G38" s="19">
        <v>0.2</v>
      </c>
      <c r="H38" s="19">
        <v>13.53</v>
      </c>
      <c r="I38" s="19" t="s">
        <v>615</v>
      </c>
      <c r="J38" s="19">
        <v>11.45</v>
      </c>
      <c r="K38" s="19">
        <v>21.04</v>
      </c>
      <c r="L38" s="19" t="s">
        <v>615</v>
      </c>
      <c r="M38" s="19">
        <v>100</v>
      </c>
      <c r="N38" s="19">
        <v>1.908906677310112</v>
      </c>
      <c r="O38" s="19">
        <v>9.1093322689888012E-2</v>
      </c>
      <c r="P38" s="19">
        <v>5.560366291740873E-2</v>
      </c>
      <c r="Q38" s="19">
        <v>2.9470681376451147E-2</v>
      </c>
      <c r="R38" s="19">
        <v>0</v>
      </c>
      <c r="S38" s="19">
        <v>6.0189783960289331E-3</v>
      </c>
      <c r="T38" s="19">
        <v>0.64961491109729097</v>
      </c>
      <c r="U38" s="19">
        <v>0.40122564195066812</v>
      </c>
      <c r="V38" s="19">
        <v>0</v>
      </c>
      <c r="W38" s="19">
        <v>0.85806612426215212</v>
      </c>
      <c r="X38" s="19">
        <v>0</v>
      </c>
      <c r="Y38" s="19">
        <f t="shared" si="0"/>
        <v>3.9999999999999996</v>
      </c>
      <c r="Z38" s="19">
        <v>0.61818599331086477</v>
      </c>
      <c r="AA38" s="19">
        <v>0.60132199906576533</v>
      </c>
      <c r="AB38" s="19">
        <v>33.51333568699274</v>
      </c>
      <c r="AC38" s="19">
        <v>44.26723828654162</v>
      </c>
      <c r="AD38" s="19">
        <v>22.219426026465637</v>
      </c>
    </row>
    <row r="39" spans="1:30" s="6" customFormat="1" x14ac:dyDescent="0.3">
      <c r="A39" s="8" t="s">
        <v>974</v>
      </c>
      <c r="B39" s="10" t="s">
        <v>977</v>
      </c>
      <c r="C39" s="8" t="s">
        <v>1001</v>
      </c>
      <c r="D39" s="19">
        <v>49.76</v>
      </c>
      <c r="E39" s="19">
        <v>0.55000000000000004</v>
      </c>
      <c r="F39" s="19">
        <v>3.54</v>
      </c>
      <c r="G39" s="19">
        <v>0.09</v>
      </c>
      <c r="H39" s="19">
        <v>12.89</v>
      </c>
      <c r="I39" s="19" t="s">
        <v>615</v>
      </c>
      <c r="J39" s="19">
        <v>11.57</v>
      </c>
      <c r="K39" s="19">
        <v>21.59</v>
      </c>
      <c r="L39" s="19" t="s">
        <v>615</v>
      </c>
      <c r="M39" s="19">
        <v>100</v>
      </c>
      <c r="N39" s="19">
        <v>1.8927259847260092</v>
      </c>
      <c r="O39" s="19">
        <v>0.10727401527399083</v>
      </c>
      <c r="P39" s="19">
        <v>5.142356767874276E-2</v>
      </c>
      <c r="Q39" s="19">
        <v>5.3143817469692767E-2</v>
      </c>
      <c r="R39" s="19">
        <v>0</v>
      </c>
      <c r="S39" s="19">
        <v>2.7066301255551945E-3</v>
      </c>
      <c r="T39" s="19">
        <v>0.65596017090877667</v>
      </c>
      <c r="U39" s="19">
        <v>0.35689020924617926</v>
      </c>
      <c r="V39" s="19">
        <v>0</v>
      </c>
      <c r="W39" s="19">
        <v>0.87987560457105329</v>
      </c>
      <c r="X39" s="19">
        <v>0</v>
      </c>
      <c r="Y39" s="19">
        <f t="shared" si="0"/>
        <v>4</v>
      </c>
      <c r="Z39" s="19">
        <v>0.64763777924279531</v>
      </c>
      <c r="AA39" s="19">
        <v>0.61535060169225164</v>
      </c>
      <c r="AB39" s="19">
        <v>33.710383406361366</v>
      </c>
      <c r="AC39" s="19">
        <v>45.217599018095129</v>
      </c>
      <c r="AD39" s="19">
        <v>21.072017575543509</v>
      </c>
    </row>
    <row r="40" spans="1:30" s="6" customFormat="1" x14ac:dyDescent="0.3">
      <c r="A40" s="8" t="s">
        <v>974</v>
      </c>
      <c r="B40" s="10" t="s">
        <v>977</v>
      </c>
      <c r="C40" s="8" t="s">
        <v>1001</v>
      </c>
      <c r="D40" s="19">
        <v>49.88</v>
      </c>
      <c r="E40" s="19">
        <v>0.52</v>
      </c>
      <c r="F40" s="19">
        <v>3.46</v>
      </c>
      <c r="G40" s="19">
        <v>0.17</v>
      </c>
      <c r="H40" s="19">
        <v>12.76</v>
      </c>
      <c r="I40" s="19" t="s">
        <v>615</v>
      </c>
      <c r="J40" s="19">
        <v>11.83</v>
      </c>
      <c r="K40" s="19">
        <v>21.38</v>
      </c>
      <c r="L40" s="19" t="s">
        <v>615</v>
      </c>
      <c r="M40" s="19">
        <v>100</v>
      </c>
      <c r="N40" s="19">
        <v>1.8947178845526298</v>
      </c>
      <c r="O40" s="19">
        <v>0.10528211544737021</v>
      </c>
      <c r="P40" s="19">
        <v>4.9618764886163902E-2</v>
      </c>
      <c r="Q40" s="19">
        <v>5.0557759104002731E-2</v>
      </c>
      <c r="R40" s="19">
        <v>0</v>
      </c>
      <c r="S40" s="19">
        <v>5.105591457202489E-3</v>
      </c>
      <c r="T40" s="19">
        <v>0.66979144003952973</v>
      </c>
      <c r="U40" s="19">
        <v>0.35479057465641944</v>
      </c>
      <c r="V40" s="19">
        <v>0</v>
      </c>
      <c r="W40" s="19">
        <v>0.87013586985668212</v>
      </c>
      <c r="X40" s="19">
        <v>0</v>
      </c>
      <c r="Y40" s="19">
        <f t="shared" si="0"/>
        <v>4</v>
      </c>
      <c r="Z40" s="19">
        <v>0.65372164495615737</v>
      </c>
      <c r="AA40" s="19">
        <v>0.62298080339101636</v>
      </c>
      <c r="AB40" s="19">
        <v>34.431698264647395</v>
      </c>
      <c r="AC40" s="19">
        <v>44.7307235195236</v>
      </c>
      <c r="AD40" s="19">
        <v>20.837578215829001</v>
      </c>
    </row>
    <row r="41" spans="1:30" s="6" customFormat="1" x14ac:dyDescent="0.3">
      <c r="A41" s="8" t="s">
        <v>974</v>
      </c>
      <c r="B41" s="10" t="s">
        <v>977</v>
      </c>
      <c r="C41" s="8" t="s">
        <v>1001</v>
      </c>
      <c r="D41" s="19">
        <v>50.46</v>
      </c>
      <c r="E41" s="19">
        <v>0.32</v>
      </c>
      <c r="F41" s="19">
        <v>3.4</v>
      </c>
      <c r="G41" s="19">
        <v>0.12</v>
      </c>
      <c r="H41" s="19">
        <v>13.03</v>
      </c>
      <c r="I41" s="19" t="s">
        <v>615</v>
      </c>
      <c r="J41" s="19">
        <v>11.19</v>
      </c>
      <c r="K41" s="19">
        <v>21.49</v>
      </c>
      <c r="L41" s="19" t="s">
        <v>615</v>
      </c>
      <c r="M41" s="19">
        <v>100</v>
      </c>
      <c r="N41" s="19">
        <v>1.919310695622233</v>
      </c>
      <c r="O41" s="19">
        <v>8.0689304377767002E-2</v>
      </c>
      <c r="P41" s="19">
        <v>7.1728826594986278E-2</v>
      </c>
      <c r="Q41" s="19">
        <v>5.3517151894002524E-3</v>
      </c>
      <c r="R41" s="19">
        <v>0</v>
      </c>
      <c r="S41" s="19">
        <v>3.6087625933790683E-3</v>
      </c>
      <c r="T41" s="19">
        <v>0.63440246593840643</v>
      </c>
      <c r="U41" s="19">
        <v>0.40912683584750209</v>
      </c>
      <c r="V41" s="19">
        <v>0</v>
      </c>
      <c r="W41" s="19">
        <v>0.87578139383632603</v>
      </c>
      <c r="X41" s="19">
        <v>0</v>
      </c>
      <c r="Y41" s="19">
        <f t="shared" si="0"/>
        <v>4</v>
      </c>
      <c r="Z41" s="19">
        <v>0.60793929298648575</v>
      </c>
      <c r="AA41" s="19">
        <v>0.60483739878127718</v>
      </c>
      <c r="AB41" s="19">
        <v>32.961752792318393</v>
      </c>
      <c r="AC41" s="19">
        <v>45.503117269641436</v>
      </c>
      <c r="AD41" s="19">
        <v>21.535129938040189</v>
      </c>
    </row>
    <row r="42" spans="1:30" s="6" customFormat="1" x14ac:dyDescent="0.3">
      <c r="A42" s="8" t="s">
        <v>974</v>
      </c>
      <c r="B42" s="10" t="s">
        <v>977</v>
      </c>
      <c r="C42" s="8" t="s">
        <v>1001</v>
      </c>
      <c r="D42" s="19">
        <v>50.46</v>
      </c>
      <c r="E42" s="19">
        <v>0.32</v>
      </c>
      <c r="F42" s="19">
        <v>3.4</v>
      </c>
      <c r="G42" s="19">
        <v>0.12</v>
      </c>
      <c r="H42" s="19">
        <v>13.03</v>
      </c>
      <c r="I42" s="19" t="s">
        <v>615</v>
      </c>
      <c r="J42" s="19">
        <v>11.19</v>
      </c>
      <c r="K42" s="19">
        <v>21.49</v>
      </c>
      <c r="L42" s="19" t="s">
        <v>615</v>
      </c>
      <c r="M42" s="19">
        <v>100</v>
      </c>
      <c r="N42" s="19">
        <v>1.919310695622233</v>
      </c>
      <c r="O42" s="19">
        <v>8.0689304377767002E-2</v>
      </c>
      <c r="P42" s="19">
        <v>7.1728826594986278E-2</v>
      </c>
      <c r="Q42" s="19">
        <v>5.3517151894002524E-3</v>
      </c>
      <c r="R42" s="19">
        <v>0</v>
      </c>
      <c r="S42" s="19">
        <v>3.6087625933790683E-3</v>
      </c>
      <c r="T42" s="19">
        <v>0.63440246593840643</v>
      </c>
      <c r="U42" s="19">
        <v>0.40912683584750209</v>
      </c>
      <c r="V42" s="19">
        <v>0</v>
      </c>
      <c r="W42" s="19">
        <v>0.87578139383632603</v>
      </c>
      <c r="X42" s="19">
        <v>0</v>
      </c>
      <c r="Y42" s="19">
        <f t="shared" si="0"/>
        <v>4</v>
      </c>
      <c r="Z42" s="19">
        <v>0.60793929298648575</v>
      </c>
      <c r="AA42" s="19">
        <v>0.60483739878127718</v>
      </c>
      <c r="AB42" s="19">
        <v>32.961752792318393</v>
      </c>
      <c r="AC42" s="19">
        <v>45.503117269641436</v>
      </c>
      <c r="AD42" s="19">
        <v>21.535129938040189</v>
      </c>
    </row>
    <row r="43" spans="1:30" s="6" customFormat="1" x14ac:dyDescent="0.3">
      <c r="A43" s="8" t="s">
        <v>974</v>
      </c>
      <c r="B43" s="10" t="s">
        <v>977</v>
      </c>
      <c r="C43" s="8" t="s">
        <v>1001</v>
      </c>
      <c r="D43" s="19">
        <v>50.75</v>
      </c>
      <c r="E43" s="19">
        <v>0.39</v>
      </c>
      <c r="F43" s="19">
        <v>3.41</v>
      </c>
      <c r="G43" s="19">
        <v>0.06</v>
      </c>
      <c r="H43" s="19">
        <v>13.41</v>
      </c>
      <c r="I43" s="19" t="s">
        <v>615</v>
      </c>
      <c r="J43" s="19">
        <v>11.2</v>
      </c>
      <c r="K43" s="19">
        <v>20.78</v>
      </c>
      <c r="L43" s="19" t="s">
        <v>615</v>
      </c>
      <c r="M43" s="19">
        <v>100</v>
      </c>
      <c r="N43" s="19">
        <v>1.9335342616706588</v>
      </c>
      <c r="O43" s="19">
        <v>6.6465738329341217E-2</v>
      </c>
      <c r="P43" s="19">
        <v>8.6653542946260209E-2</v>
      </c>
      <c r="Q43" s="19">
        <v>0</v>
      </c>
      <c r="R43" s="19">
        <v>0</v>
      </c>
      <c r="S43" s="19">
        <v>1.8073659867966086E-3</v>
      </c>
      <c r="T43" s="19">
        <v>0.63601972796608308</v>
      </c>
      <c r="U43" s="19">
        <v>0.42727178139568234</v>
      </c>
      <c r="V43" s="19">
        <v>0</v>
      </c>
      <c r="W43" s="19">
        <v>0.84824758170517756</v>
      </c>
      <c r="X43" s="19">
        <v>0</v>
      </c>
      <c r="Y43" s="19">
        <f t="shared" si="0"/>
        <v>3.9999999999999996</v>
      </c>
      <c r="Z43" s="19">
        <v>0.59816120261117312</v>
      </c>
      <c r="AA43" s="19">
        <v>0.59816120261117312</v>
      </c>
      <c r="AB43" s="19">
        <v>33.27265086747888</v>
      </c>
      <c r="AC43" s="19">
        <v>44.37511038457081</v>
      </c>
      <c r="AD43" s="19">
        <v>22.352238747950306</v>
      </c>
    </row>
    <row r="44" spans="1:30" s="6" customFormat="1" x14ac:dyDescent="0.3">
      <c r="A44" s="8" t="s">
        <v>974</v>
      </c>
      <c r="B44" s="10" t="s">
        <v>977</v>
      </c>
      <c r="C44" s="8" t="s">
        <v>1001</v>
      </c>
      <c r="D44" s="19">
        <v>50.45</v>
      </c>
      <c r="E44" s="19">
        <v>0.33</v>
      </c>
      <c r="F44" s="19">
        <v>2.93</v>
      </c>
      <c r="G44" s="19">
        <v>0.21</v>
      </c>
      <c r="H44" s="19">
        <v>13.64</v>
      </c>
      <c r="I44" s="19" t="s">
        <v>615</v>
      </c>
      <c r="J44" s="19">
        <v>11.27</v>
      </c>
      <c r="K44" s="19">
        <v>21.17</v>
      </c>
      <c r="L44" s="19" t="s">
        <v>615</v>
      </c>
      <c r="M44" s="19">
        <v>100</v>
      </c>
      <c r="N44" s="19">
        <v>1.9227012213833399</v>
      </c>
      <c r="O44" s="19">
        <v>7.7298778616660124E-2</v>
      </c>
      <c r="P44" s="19">
        <v>5.4307900160689093E-2</v>
      </c>
      <c r="Q44" s="19">
        <v>1.6663133658376683E-2</v>
      </c>
      <c r="R44" s="19">
        <v>0</v>
      </c>
      <c r="S44" s="19">
        <v>6.327744797593543E-3</v>
      </c>
      <c r="T44" s="19">
        <v>0.64019353818426694</v>
      </c>
      <c r="U44" s="19">
        <v>0.41807187018488046</v>
      </c>
      <c r="V44" s="19">
        <v>0</v>
      </c>
      <c r="W44" s="19">
        <v>0.8644358130141937</v>
      </c>
      <c r="X44" s="19">
        <v>0</v>
      </c>
      <c r="Y44" s="19">
        <f t="shared" si="0"/>
        <v>4.0000000000000009</v>
      </c>
      <c r="Z44" s="19">
        <v>0.60494610626160872</v>
      </c>
      <c r="AA44" s="19">
        <v>0.59556846167349653</v>
      </c>
      <c r="AB44" s="19">
        <v>33.010482868779739</v>
      </c>
      <c r="AC44" s="19">
        <v>44.573151546636467</v>
      </c>
      <c r="AD44" s="19">
        <v>22.416365584583801</v>
      </c>
    </row>
    <row r="45" spans="1:30" s="4" customFormat="1" x14ac:dyDescent="0.3">
      <c r="A45" s="4" t="s">
        <v>974</v>
      </c>
      <c r="B45" s="10" t="s">
        <v>977</v>
      </c>
      <c r="C45" s="4" t="s">
        <v>961</v>
      </c>
      <c r="D45" s="12">
        <v>53.66</v>
      </c>
      <c r="E45" s="12">
        <v>0.16</v>
      </c>
      <c r="F45" s="12">
        <v>1.58</v>
      </c>
      <c r="G45" s="12">
        <v>0.09</v>
      </c>
      <c r="H45" s="12">
        <v>8.51</v>
      </c>
      <c r="I45" s="12">
        <v>0.17</v>
      </c>
      <c r="J45" s="12">
        <v>13.28</v>
      </c>
      <c r="K45" s="12">
        <v>21.89</v>
      </c>
      <c r="L45" s="12">
        <v>0.35</v>
      </c>
      <c r="M45" s="12">
        <v>100.06</v>
      </c>
      <c r="N45" s="12">
        <v>2.0078459475998351</v>
      </c>
      <c r="O45" s="12">
        <v>0</v>
      </c>
      <c r="P45" s="12">
        <v>6.9678129645473333E-2</v>
      </c>
      <c r="Q45" s="12">
        <v>0</v>
      </c>
      <c r="R45" s="12">
        <v>4.5021925599225019E-3</v>
      </c>
      <c r="S45" s="12">
        <v>2.6625713747996781E-3</v>
      </c>
      <c r="T45" s="12">
        <v>0.74065256927963519</v>
      </c>
      <c r="U45" s="12">
        <v>0.26629860303859371</v>
      </c>
      <c r="V45" s="12">
        <v>5.3878809956159519E-3</v>
      </c>
      <c r="W45" s="12">
        <v>0.8775800525492039</v>
      </c>
      <c r="X45" s="12">
        <v>2.5392052956920406E-2</v>
      </c>
      <c r="Y45" s="12">
        <f t="shared" si="0"/>
        <v>3.9999999999999996</v>
      </c>
      <c r="Z45" s="12">
        <v>0.73553970603607899</v>
      </c>
      <c r="AA45" s="12">
        <v>0.73553970603607899</v>
      </c>
      <c r="AB45" s="12">
        <v>39.189643989625125</v>
      </c>
      <c r="AC45" s="12">
        <v>46.434794474890978</v>
      </c>
      <c r="AD45" s="12">
        <v>14.375561535483898</v>
      </c>
    </row>
    <row r="46" spans="1:30" s="4" customFormat="1" x14ac:dyDescent="0.3">
      <c r="A46" s="4" t="s">
        <v>974</v>
      </c>
      <c r="B46" s="10" t="s">
        <v>977</v>
      </c>
      <c r="C46" s="4" t="s">
        <v>961</v>
      </c>
      <c r="D46" s="12">
        <v>52.98</v>
      </c>
      <c r="E46" s="12">
        <v>0.13</v>
      </c>
      <c r="F46" s="12">
        <v>0.9</v>
      </c>
      <c r="G46" s="12">
        <v>0.09</v>
      </c>
      <c r="H46" s="12">
        <v>8.7100000000000009</v>
      </c>
      <c r="I46" s="12">
        <v>0.16</v>
      </c>
      <c r="J46" s="12">
        <v>14.22</v>
      </c>
      <c r="K46" s="12">
        <v>22.52</v>
      </c>
      <c r="L46" s="12">
        <v>0.32</v>
      </c>
      <c r="M46" s="12">
        <v>100.12</v>
      </c>
      <c r="N46" s="38">
        <v>1.9695630736134035</v>
      </c>
      <c r="O46" s="38">
        <v>3.0436926386596452E-2</v>
      </c>
      <c r="P46" s="38">
        <v>8.9961015292986529E-3</v>
      </c>
      <c r="Q46" s="38">
        <v>3.4592054973596742E-2</v>
      </c>
      <c r="R46" s="38">
        <v>3.6343408437504096E-3</v>
      </c>
      <c r="S46" s="38">
        <v>2.6453276895077216E-3</v>
      </c>
      <c r="T46" s="38">
        <v>0.78794204326596207</v>
      </c>
      <c r="U46" s="38">
        <v>0.23619986553801181</v>
      </c>
      <c r="V46" s="38">
        <v>5.0381057050152391E-3</v>
      </c>
      <c r="W46" s="38">
        <v>0.8969899702775338</v>
      </c>
      <c r="X46" s="38">
        <v>2.3065239493308895E-2</v>
      </c>
      <c r="Y46" s="12">
        <f t="shared" si="0"/>
        <v>3.9991030493159858</v>
      </c>
      <c r="Z46" s="38">
        <v>0.76936803043842461</v>
      </c>
      <c r="AA46" s="38">
        <v>0.74423043958519952</v>
      </c>
      <c r="AB46" s="38">
        <v>40.185500702694092</v>
      </c>
      <c r="AC46" s="38">
        <v>45.747008157464727</v>
      </c>
      <c r="AD46" s="38">
        <v>14.067491139841167</v>
      </c>
    </row>
    <row r="47" spans="1:30" s="4" customFormat="1" x14ac:dyDescent="0.3">
      <c r="A47" s="4" t="s">
        <v>974</v>
      </c>
      <c r="B47" s="10" t="s">
        <v>977</v>
      </c>
      <c r="C47" s="4" t="s">
        <v>961</v>
      </c>
      <c r="D47" s="12">
        <v>53.57</v>
      </c>
      <c r="E47" s="12">
        <v>0.08</v>
      </c>
      <c r="F47" s="12">
        <v>0.74</v>
      </c>
      <c r="G47" s="12">
        <v>7.0000000000000007E-2</v>
      </c>
      <c r="H47" s="12">
        <v>8.14</v>
      </c>
      <c r="I47" s="12">
        <v>0.15</v>
      </c>
      <c r="J47" s="12">
        <v>14.26</v>
      </c>
      <c r="K47" s="12">
        <v>22.99</v>
      </c>
      <c r="L47" s="12">
        <v>0.27</v>
      </c>
      <c r="M47" s="12">
        <v>100.39</v>
      </c>
      <c r="N47" s="38">
        <v>1.9854239916319572</v>
      </c>
      <c r="O47" s="38">
        <v>1.4576008368042848E-2</v>
      </c>
      <c r="P47" s="38">
        <v>1.7747836690593911E-2</v>
      </c>
      <c r="Q47" s="38">
        <v>9.7195256012967413E-3</v>
      </c>
      <c r="R47" s="38">
        <v>2.2296976153162638E-3</v>
      </c>
      <c r="S47" s="38">
        <v>2.0512032137374936E-3</v>
      </c>
      <c r="T47" s="38">
        <v>0.78774904126616763</v>
      </c>
      <c r="U47" s="38">
        <v>0.2425795341895865</v>
      </c>
      <c r="V47" s="38">
        <v>4.7088215408928611E-3</v>
      </c>
      <c r="W47" s="38">
        <v>0.91291817190765423</v>
      </c>
      <c r="X47" s="38">
        <v>1.9401952368217616E-2</v>
      </c>
      <c r="Y47" s="12">
        <f t="shared" si="0"/>
        <v>3.9991057843934636</v>
      </c>
      <c r="Z47" s="38">
        <v>0.76456099542586775</v>
      </c>
      <c r="AA47" s="38">
        <v>0.75741596995902449</v>
      </c>
      <c r="AB47" s="38">
        <v>40.239008172349976</v>
      </c>
      <c r="AC47" s="38">
        <v>46.632772438585256</v>
      </c>
      <c r="AD47" s="38">
        <v>13.128219389064778</v>
      </c>
    </row>
    <row r="48" spans="1:30" s="8" customFormat="1" x14ac:dyDescent="0.3">
      <c r="A48" s="8" t="s">
        <v>974</v>
      </c>
      <c r="B48" s="10" t="s">
        <v>977</v>
      </c>
      <c r="C48" s="4" t="s">
        <v>961</v>
      </c>
      <c r="D48" s="35">
        <v>51.2</v>
      </c>
      <c r="E48" s="35">
        <v>0.28999999999999998</v>
      </c>
      <c r="F48" s="35">
        <v>2.25</v>
      </c>
      <c r="G48" s="35">
        <v>0.08</v>
      </c>
      <c r="H48" s="35">
        <v>13.24</v>
      </c>
      <c r="I48" s="35">
        <v>0.18</v>
      </c>
      <c r="J48" s="35">
        <v>11.65</v>
      </c>
      <c r="K48" s="35">
        <v>20.36</v>
      </c>
      <c r="L48" s="35">
        <v>0.41</v>
      </c>
      <c r="M48" s="35">
        <v>99.69</v>
      </c>
      <c r="N48" s="35">
        <v>1.9441837389006831</v>
      </c>
      <c r="O48" s="35">
        <v>5.5816261099316922E-2</v>
      </c>
      <c r="P48" s="35">
        <v>4.4879117927588072E-2</v>
      </c>
      <c r="Q48" s="35">
        <v>2.2158781944330297E-2</v>
      </c>
      <c r="R48" s="35">
        <v>8.281131985325433E-3</v>
      </c>
      <c r="S48" s="35">
        <v>2.4017973509784635E-3</v>
      </c>
      <c r="T48" s="35">
        <v>0.65937125352708859</v>
      </c>
      <c r="U48" s="35">
        <v>0.3982917812438786</v>
      </c>
      <c r="V48" s="35">
        <v>5.7893419719572837E-3</v>
      </c>
      <c r="W48" s="35">
        <v>0.82833570261520095</v>
      </c>
      <c r="X48" s="35">
        <v>3.0185700094229818E-2</v>
      </c>
      <c r="Y48" s="35">
        <f t="shared" si="0"/>
        <v>3.9996946086605774</v>
      </c>
      <c r="Z48" s="35">
        <v>0.62342280277373296</v>
      </c>
      <c r="AA48" s="35">
        <v>0.61062968289789277</v>
      </c>
      <c r="AB48" s="35">
        <v>34.450865217772105</v>
      </c>
      <c r="AC48" s="35">
        <v>43.278928969402635</v>
      </c>
      <c r="AD48" s="35">
        <v>22.270205812825264</v>
      </c>
    </row>
    <row r="49" spans="1:30" s="8" customFormat="1" x14ac:dyDescent="0.3">
      <c r="A49" s="8" t="s">
        <v>974</v>
      </c>
      <c r="B49" s="10" t="s">
        <v>977</v>
      </c>
      <c r="C49" s="4" t="s">
        <v>961</v>
      </c>
      <c r="D49" s="35">
        <v>51.17</v>
      </c>
      <c r="E49" s="35">
        <v>0.31</v>
      </c>
      <c r="F49" s="35">
        <v>2.12</v>
      </c>
      <c r="G49" s="35">
        <v>0.09</v>
      </c>
      <c r="H49" s="35">
        <v>13.05</v>
      </c>
      <c r="I49" s="35">
        <v>0.15</v>
      </c>
      <c r="J49" s="35">
        <v>11.66</v>
      </c>
      <c r="K49" s="35">
        <v>20.75</v>
      </c>
      <c r="L49" s="35">
        <v>0.43</v>
      </c>
      <c r="M49" s="35">
        <v>99.74</v>
      </c>
      <c r="N49" s="35">
        <v>1.940853504099026</v>
      </c>
      <c r="O49" s="35">
        <v>5.9146495900973983E-2</v>
      </c>
      <c r="P49" s="35">
        <v>3.5623939833414525E-2</v>
      </c>
      <c r="Q49" s="35">
        <v>3.4761530363728976E-2</v>
      </c>
      <c r="R49" s="35">
        <v>8.8422623460669252E-3</v>
      </c>
      <c r="S49" s="35">
        <v>2.6989750980224016E-3</v>
      </c>
      <c r="T49" s="35">
        <v>0.65919306245883591</v>
      </c>
      <c r="U49" s="35">
        <v>0.37918806152117712</v>
      </c>
      <c r="V49" s="35">
        <v>4.8190113741534129E-3</v>
      </c>
      <c r="W49" s="35">
        <v>0.8432506829182741</v>
      </c>
      <c r="X49" s="35">
        <v>3.1622474086326929E-2</v>
      </c>
      <c r="Y49" s="35">
        <f t="shared" si="0"/>
        <v>4.0000000000000009</v>
      </c>
      <c r="Z49" s="35">
        <v>0.63482766321118533</v>
      </c>
      <c r="AA49" s="35">
        <v>0.61426415191925399</v>
      </c>
      <c r="AB49" s="35">
        <v>34.311306760378883</v>
      </c>
      <c r="AC49" s="35">
        <v>43.891591864734842</v>
      </c>
      <c r="AD49" s="35">
        <v>21.797101374886282</v>
      </c>
    </row>
    <row r="50" spans="1:30" s="8" customFormat="1" x14ac:dyDescent="0.3">
      <c r="A50" s="8" t="s">
        <v>974</v>
      </c>
      <c r="B50" s="10" t="s">
        <v>977</v>
      </c>
      <c r="C50" s="4" t="s">
        <v>961</v>
      </c>
      <c r="D50" s="35">
        <v>51.17</v>
      </c>
      <c r="E50" s="35">
        <v>0.28999999999999998</v>
      </c>
      <c r="F50" s="35">
        <v>2.2200000000000002</v>
      </c>
      <c r="G50" s="35">
        <v>0.08</v>
      </c>
      <c r="H50" s="35">
        <v>13.28</v>
      </c>
      <c r="I50" s="35">
        <v>0.19</v>
      </c>
      <c r="J50" s="35">
        <v>11.62</v>
      </c>
      <c r="K50" s="35">
        <v>20.32</v>
      </c>
      <c r="L50" s="35">
        <v>0.44</v>
      </c>
      <c r="M50" s="35">
        <v>99.63</v>
      </c>
      <c r="N50" s="35">
        <v>1.9441682560006528</v>
      </c>
      <c r="O50" s="35">
        <v>5.5831743999347205E-2</v>
      </c>
      <c r="P50" s="35">
        <v>4.3578486940166916E-2</v>
      </c>
      <c r="Q50" s="35">
        <v>2.5691372535263213E-2</v>
      </c>
      <c r="R50" s="35">
        <v>8.2859210687338623E-3</v>
      </c>
      <c r="S50" s="35">
        <v>2.4031863407765201E-3</v>
      </c>
      <c r="T50" s="35">
        <v>0.65805364259325172</v>
      </c>
      <c r="U50" s="35">
        <v>0.39627332052475073</v>
      </c>
      <c r="V50" s="35">
        <v>6.1145061339874457E-3</v>
      </c>
      <c r="W50" s="35">
        <v>0.8271864199087402</v>
      </c>
      <c r="X50" s="35">
        <v>3.2413143954329732E-2</v>
      </c>
      <c r="Y50" s="35">
        <f t="shared" si="0"/>
        <v>4</v>
      </c>
      <c r="Z50" s="35">
        <v>0.62414570205732378</v>
      </c>
      <c r="AA50" s="35">
        <v>0.6092985839867413</v>
      </c>
      <c r="AB50" s="35">
        <v>34.393300468315132</v>
      </c>
      <c r="AC50" s="35">
        <v>43.233057674625115</v>
      </c>
      <c r="AD50" s="35">
        <v>22.373641857059756</v>
      </c>
    </row>
    <row r="51" spans="1:30" s="8" customFormat="1" x14ac:dyDescent="0.3">
      <c r="A51" s="8" t="s">
        <v>974</v>
      </c>
      <c r="B51" s="10" t="s">
        <v>977</v>
      </c>
      <c r="C51" s="4" t="s">
        <v>961</v>
      </c>
      <c r="D51" s="35">
        <v>51.14</v>
      </c>
      <c r="E51" s="35">
        <v>0.28999999999999998</v>
      </c>
      <c r="F51" s="35">
        <v>2.13</v>
      </c>
      <c r="G51" s="35">
        <v>0.04</v>
      </c>
      <c r="H51" s="35">
        <v>13.22</v>
      </c>
      <c r="I51" s="35">
        <v>0.19</v>
      </c>
      <c r="J51" s="35">
        <v>11.62</v>
      </c>
      <c r="K51" s="35">
        <v>20.59</v>
      </c>
      <c r="L51" s="35">
        <v>0.46</v>
      </c>
      <c r="M51" s="35">
        <v>99.71</v>
      </c>
      <c r="N51" s="35">
        <v>1.94084884544352</v>
      </c>
      <c r="O51" s="35">
        <v>5.9151154556480012E-2</v>
      </c>
      <c r="P51" s="35">
        <v>3.6121939790760796E-2</v>
      </c>
      <c r="Q51" s="35">
        <v>3.9124173429587739E-2</v>
      </c>
      <c r="R51" s="35">
        <v>8.2766263817090936E-3</v>
      </c>
      <c r="S51" s="35">
        <v>1.2002452897655492E-3</v>
      </c>
      <c r="T51" s="35">
        <v>0.65731547448826078</v>
      </c>
      <c r="U51" s="35">
        <v>0.38046285460656371</v>
      </c>
      <c r="V51" s="35">
        <v>6.1076472198902682E-3</v>
      </c>
      <c r="W51" s="35">
        <v>0.83723735689450662</v>
      </c>
      <c r="X51" s="35">
        <v>3.3848456717049696E-2</v>
      </c>
      <c r="Y51" s="35">
        <f t="shared" si="0"/>
        <v>3.9996947748180949</v>
      </c>
      <c r="Z51" s="35">
        <v>0.63338716569808051</v>
      </c>
      <c r="AA51" s="35">
        <v>0.61037603027889709</v>
      </c>
      <c r="AB51" s="35">
        <v>34.230768284595889</v>
      </c>
      <c r="AC51" s="35">
        <v>43.60049181159998</v>
      </c>
      <c r="AD51" s="35">
        <v>22.168739903804138</v>
      </c>
    </row>
    <row r="53" spans="1:30" x14ac:dyDescent="0.3">
      <c r="A53" s="39" t="s">
        <v>1060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49"/>
  <sheetViews>
    <sheetView workbookViewId="0">
      <pane xSplit="3" ySplit="1" topLeftCell="D24" activePane="bottomRight" state="frozen"/>
      <selection pane="topRight" activeCell="D1" sqref="D1"/>
      <selection pane="bottomLeft" activeCell="A2" sqref="A2"/>
      <selection pane="bottomRight" activeCell="A48" sqref="A48"/>
    </sheetView>
  </sheetViews>
  <sheetFormatPr defaultRowHeight="14.4" x14ac:dyDescent="0.3"/>
  <cols>
    <col min="1" max="16384" width="8.88671875" style="5"/>
  </cols>
  <sheetData>
    <row r="1" spans="1:27" s="22" customFormat="1" ht="15.6" x14ac:dyDescent="0.35">
      <c r="A1" s="22" t="s">
        <v>966</v>
      </c>
      <c r="B1" s="22" t="s">
        <v>997</v>
      </c>
      <c r="C1" s="22" t="s">
        <v>980</v>
      </c>
      <c r="D1" s="9" t="s">
        <v>1040</v>
      </c>
      <c r="E1" s="9" t="s">
        <v>1036</v>
      </c>
      <c r="F1" s="9" t="s">
        <v>1041</v>
      </c>
      <c r="G1" s="9" t="s">
        <v>970</v>
      </c>
      <c r="H1" s="9" t="s">
        <v>969</v>
      </c>
      <c r="I1" s="9" t="s">
        <v>967</v>
      </c>
      <c r="J1" s="9" t="s">
        <v>1006</v>
      </c>
      <c r="K1" s="9" t="s">
        <v>1042</v>
      </c>
      <c r="L1" s="9" t="s">
        <v>1043</v>
      </c>
      <c r="M1" s="9" t="s">
        <v>972</v>
      </c>
      <c r="N1" s="9" t="s">
        <v>981</v>
      </c>
      <c r="O1" s="9" t="s">
        <v>982</v>
      </c>
      <c r="P1" s="9" t="s">
        <v>1008</v>
      </c>
      <c r="Q1" s="9" t="s">
        <v>1009</v>
      </c>
      <c r="R1" s="9" t="s">
        <v>990</v>
      </c>
      <c r="S1" s="9" t="s">
        <v>991</v>
      </c>
      <c r="T1" s="9" t="s">
        <v>1010</v>
      </c>
      <c r="U1" s="9" t="s">
        <v>1029</v>
      </c>
      <c r="V1" s="21" t="s">
        <v>1011</v>
      </c>
      <c r="W1" s="21" t="s">
        <v>1012</v>
      </c>
      <c r="X1" s="34" t="s">
        <v>1013</v>
      </c>
    </row>
    <row r="2" spans="1:27" s="13" customFormat="1" x14ac:dyDescent="0.3">
      <c r="A2" s="13" t="s">
        <v>976</v>
      </c>
      <c r="B2" s="13" t="s">
        <v>975</v>
      </c>
      <c r="C2" s="13" t="s">
        <v>998</v>
      </c>
      <c r="D2" s="18">
        <v>61.34</v>
      </c>
      <c r="E2" s="18" t="s">
        <v>615</v>
      </c>
      <c r="F2" s="18">
        <v>24.13</v>
      </c>
      <c r="G2" s="18" t="s">
        <v>615</v>
      </c>
      <c r="H2" s="18" t="s">
        <v>615</v>
      </c>
      <c r="I2" s="18" t="s">
        <v>615</v>
      </c>
      <c r="J2" s="18">
        <v>5.75</v>
      </c>
      <c r="K2" s="18">
        <v>7.51</v>
      </c>
      <c r="L2" s="18">
        <v>1.26</v>
      </c>
      <c r="M2" s="18" t="s">
        <v>615</v>
      </c>
      <c r="N2" s="18">
        <f>SUM(D2:M2)</f>
        <v>99.990000000000009</v>
      </c>
      <c r="O2" s="18">
        <v>2.7325437771644459</v>
      </c>
      <c r="P2" s="18">
        <v>1.2668942238680561</v>
      </c>
      <c r="Q2" s="18">
        <v>0</v>
      </c>
      <c r="R2" s="18">
        <v>0.27444319263817218</v>
      </c>
      <c r="S2" s="18">
        <v>0.64865436427637513</v>
      </c>
      <c r="T2" s="18">
        <v>7.1601470185332444E-2</v>
      </c>
      <c r="U2" s="18">
        <f>SUM(O2:T2)</f>
        <v>4.9941370281323811</v>
      </c>
      <c r="V2" s="18">
        <v>65.211118801189144</v>
      </c>
      <c r="W2" s="18">
        <v>27.590576160341893</v>
      </c>
      <c r="X2" s="18">
        <v>7.1983050384689671</v>
      </c>
    </row>
    <row r="3" spans="1:27" s="13" customFormat="1" x14ac:dyDescent="0.3">
      <c r="A3" s="13" t="s">
        <v>976</v>
      </c>
      <c r="B3" s="13" t="s">
        <v>975</v>
      </c>
      <c r="C3" s="13" t="s">
        <v>998</v>
      </c>
      <c r="D3" s="18">
        <v>61.23</v>
      </c>
      <c r="E3" s="18" t="s">
        <v>615</v>
      </c>
      <c r="F3" s="18">
        <v>24.33</v>
      </c>
      <c r="G3" s="18" t="s">
        <v>615</v>
      </c>
      <c r="H3" s="18" t="s">
        <v>615</v>
      </c>
      <c r="I3" s="18" t="s">
        <v>615</v>
      </c>
      <c r="J3" s="18">
        <v>6.02</v>
      </c>
      <c r="K3" s="18">
        <v>7.33</v>
      </c>
      <c r="L3" s="18">
        <v>1.0900000000000001</v>
      </c>
      <c r="M3" s="18" t="s">
        <v>615</v>
      </c>
      <c r="N3" s="18">
        <f t="shared" ref="N3:N45" si="0">SUM(D3:M3)</f>
        <v>100</v>
      </c>
      <c r="O3" s="18">
        <v>2.72551983972423</v>
      </c>
      <c r="P3" s="18">
        <v>1.2764002325809489</v>
      </c>
      <c r="Q3" s="18">
        <v>0</v>
      </c>
      <c r="R3" s="18">
        <v>0.28710637844265752</v>
      </c>
      <c r="S3" s="18">
        <v>0.63261445863004206</v>
      </c>
      <c r="T3" s="18">
        <v>6.1892727844875713E-2</v>
      </c>
      <c r="U3" s="18">
        <f>SUM(O3:T3)</f>
        <v>4.9835336372227532</v>
      </c>
      <c r="V3" s="18">
        <v>64.446385139671719</v>
      </c>
      <c r="W3" s="18">
        <v>29.248411870384597</v>
      </c>
      <c r="X3" s="18">
        <v>6.3052029899436812</v>
      </c>
    </row>
    <row r="4" spans="1:27" s="13" customFormat="1" x14ac:dyDescent="0.3">
      <c r="A4" s="13" t="s">
        <v>976</v>
      </c>
      <c r="B4" s="13" t="s">
        <v>975</v>
      </c>
      <c r="C4" s="13" t="s">
        <v>999</v>
      </c>
      <c r="D4" s="18">
        <v>55.65</v>
      </c>
      <c r="E4" s="18" t="s">
        <v>615</v>
      </c>
      <c r="F4" s="18">
        <v>27.27</v>
      </c>
      <c r="G4" s="18" t="s">
        <v>615</v>
      </c>
      <c r="H4" s="18" t="s">
        <v>615</v>
      </c>
      <c r="I4" s="18" t="s">
        <v>615</v>
      </c>
      <c r="J4" s="18">
        <v>9.93</v>
      </c>
      <c r="K4" s="18">
        <v>5.99</v>
      </c>
      <c r="L4" s="18">
        <v>0.37</v>
      </c>
      <c r="M4" s="18" t="s">
        <v>615</v>
      </c>
      <c r="N4" s="18">
        <f t="shared" si="0"/>
        <v>99.21</v>
      </c>
      <c r="O4" s="18">
        <v>2.5267882763476455</v>
      </c>
      <c r="P4" s="18">
        <v>1.4593131633726995</v>
      </c>
      <c r="Q4" s="18">
        <v>0</v>
      </c>
      <c r="R4" s="18">
        <v>0.48307459064115926</v>
      </c>
      <c r="S4" s="18">
        <v>0.5273276668213237</v>
      </c>
      <c r="T4" s="18">
        <v>2.1430556387678282E-2</v>
      </c>
      <c r="U4" s="18">
        <f>SUM(O4:T4)</f>
        <v>5.0179342535705072</v>
      </c>
      <c r="V4" s="18">
        <v>51.105921399578605</v>
      </c>
      <c r="W4" s="18">
        <v>46.817137830558423</v>
      </c>
      <c r="X4" s="18">
        <v>2.0769407698629703</v>
      </c>
      <c r="Y4" s="14"/>
      <c r="Z4" s="14"/>
      <c r="AA4" s="14"/>
    </row>
    <row r="5" spans="1:27" s="13" customFormat="1" x14ac:dyDescent="0.3">
      <c r="A5" s="13" t="s">
        <v>976</v>
      </c>
      <c r="B5" s="13" t="s">
        <v>975</v>
      </c>
      <c r="C5" s="13" t="s">
        <v>999</v>
      </c>
      <c r="D5" s="18">
        <v>56.52</v>
      </c>
      <c r="E5" s="18" t="s">
        <v>615</v>
      </c>
      <c r="F5" s="18">
        <v>27.69</v>
      </c>
      <c r="G5" s="18" t="s">
        <v>615</v>
      </c>
      <c r="H5" s="18" t="s">
        <v>615</v>
      </c>
      <c r="I5" s="18" t="s">
        <v>615</v>
      </c>
      <c r="J5" s="18">
        <v>9.83</v>
      </c>
      <c r="K5" s="18">
        <v>5.96</v>
      </c>
      <c r="L5" s="18">
        <v>0.33</v>
      </c>
      <c r="M5" s="18" t="s">
        <v>615</v>
      </c>
      <c r="N5" s="18">
        <f t="shared" si="0"/>
        <v>100.33</v>
      </c>
      <c r="O5" s="18">
        <v>2.5329273889993473</v>
      </c>
      <c r="P5" s="18">
        <v>1.4625247360308047</v>
      </c>
      <c r="Q5" s="18">
        <v>0</v>
      </c>
      <c r="R5" s="18">
        <v>0.47199279186517634</v>
      </c>
      <c r="S5" s="18">
        <v>0.51786540218339261</v>
      </c>
      <c r="T5" s="18">
        <v>1.8865249996453986E-2</v>
      </c>
      <c r="U5" s="18">
        <f>SUM(O5:T5)</f>
        <v>5.0041755690751746</v>
      </c>
      <c r="V5" s="18">
        <v>51.338690028530593</v>
      </c>
      <c r="W5" s="18">
        <v>46.791099646942449</v>
      </c>
      <c r="X5" s="18">
        <v>1.8702103245269637</v>
      </c>
      <c r="Y5" s="14"/>
      <c r="Z5" s="14"/>
      <c r="AA5" s="14"/>
    </row>
    <row r="6" spans="1:27" s="13" customFormat="1" x14ac:dyDescent="0.3">
      <c r="A6" s="13" t="s">
        <v>976</v>
      </c>
      <c r="B6" s="13" t="s">
        <v>975</v>
      </c>
      <c r="C6" s="13" t="s">
        <v>999</v>
      </c>
      <c r="D6" s="18">
        <v>56.05</v>
      </c>
      <c r="E6" s="18" t="s">
        <v>615</v>
      </c>
      <c r="F6" s="18">
        <v>27.32</v>
      </c>
      <c r="G6" s="18" t="s">
        <v>615</v>
      </c>
      <c r="H6" s="18" t="s">
        <v>615</v>
      </c>
      <c r="I6" s="18" t="s">
        <v>615</v>
      </c>
      <c r="J6" s="18">
        <v>9.4600000000000009</v>
      </c>
      <c r="K6" s="18">
        <v>6.14</v>
      </c>
      <c r="L6" s="18">
        <v>0.31</v>
      </c>
      <c r="M6" s="18" t="s">
        <v>615</v>
      </c>
      <c r="N6" s="18">
        <f t="shared" si="0"/>
        <v>99.280000000000015</v>
      </c>
      <c r="O6" s="18">
        <v>2.5378639440993362</v>
      </c>
      <c r="P6" s="18">
        <v>1.4579179773665243</v>
      </c>
      <c r="Q6" s="18">
        <v>0</v>
      </c>
      <c r="R6" s="18">
        <v>0.45892859289781979</v>
      </c>
      <c r="S6" s="18">
        <v>0.53902777072341079</v>
      </c>
      <c r="T6" s="18">
        <v>1.7905334984030481E-2</v>
      </c>
      <c r="U6" s="18">
        <f>SUM(O6:T6)</f>
        <v>5.011643620071121</v>
      </c>
      <c r="V6" s="18">
        <v>53.061137304760592</v>
      </c>
      <c r="W6" s="18">
        <v>45.176286646884222</v>
      </c>
      <c r="X6" s="18">
        <v>1.762576048355186</v>
      </c>
    </row>
    <row r="7" spans="1:27" s="6" customFormat="1" x14ac:dyDescent="0.3">
      <c r="A7" s="8" t="s">
        <v>976</v>
      </c>
      <c r="B7" s="8" t="s">
        <v>975</v>
      </c>
      <c r="C7" s="8" t="s">
        <v>961</v>
      </c>
      <c r="D7" s="18">
        <v>61.585999999999999</v>
      </c>
      <c r="E7" s="18">
        <v>1.2999999999999999E-2</v>
      </c>
      <c r="F7" s="18">
        <v>23.917000000000002</v>
      </c>
      <c r="G7" s="18">
        <v>0.154</v>
      </c>
      <c r="H7" s="18">
        <v>0</v>
      </c>
      <c r="I7" s="18">
        <v>0</v>
      </c>
      <c r="J7" s="18">
        <v>5.8540000000000001</v>
      </c>
      <c r="K7" s="18">
        <v>7.4459999999999997</v>
      </c>
      <c r="L7" s="18">
        <v>1.262</v>
      </c>
      <c r="M7" s="18">
        <v>2.1000000000000001E-2</v>
      </c>
      <c r="N7" s="18">
        <f t="shared" si="0"/>
        <v>100.25299999999999</v>
      </c>
      <c r="O7" s="18">
        <v>2.7390047719796362</v>
      </c>
      <c r="P7" s="18">
        <v>1.2536525033326666</v>
      </c>
      <c r="Q7" s="18">
        <v>5.727843193228447E-3</v>
      </c>
      <c r="R7" s="18">
        <v>0.27894897557596865</v>
      </c>
      <c r="S7" s="18">
        <v>0.64207221081628851</v>
      </c>
      <c r="T7" s="18">
        <v>7.1597553728771302E-2</v>
      </c>
      <c r="U7" s="18">
        <v>4.9910038586265593</v>
      </c>
      <c r="V7" s="18">
        <v>64.684675481545071</v>
      </c>
      <c r="W7" s="18">
        <v>28.102328144838047</v>
      </c>
      <c r="X7" s="18">
        <v>7.2129963736168756</v>
      </c>
    </row>
    <row r="8" spans="1:27" s="6" customFormat="1" x14ac:dyDescent="0.3">
      <c r="A8" s="8" t="s">
        <v>976</v>
      </c>
      <c r="B8" s="8" t="s">
        <v>975</v>
      </c>
      <c r="C8" s="8" t="s">
        <v>961</v>
      </c>
      <c r="D8" s="18">
        <v>61.686</v>
      </c>
      <c r="E8" s="18">
        <v>0</v>
      </c>
      <c r="F8" s="18">
        <v>23.760999999999999</v>
      </c>
      <c r="G8" s="18">
        <v>0.11899999999999999</v>
      </c>
      <c r="H8" s="18">
        <v>1.0999999999999999E-2</v>
      </c>
      <c r="I8" s="18">
        <v>4.0000000000000001E-3</v>
      </c>
      <c r="J8" s="18">
        <v>5.6749999999999998</v>
      </c>
      <c r="K8" s="18">
        <v>7.444</v>
      </c>
      <c r="L8" s="18">
        <v>1.2110000000000001</v>
      </c>
      <c r="M8" s="18">
        <v>1E-3</v>
      </c>
      <c r="N8" s="18">
        <f t="shared" si="0"/>
        <v>99.912000000000006</v>
      </c>
      <c r="O8" s="18">
        <v>2.7485145983327803</v>
      </c>
      <c r="P8" s="18">
        <v>1.2477737077507451</v>
      </c>
      <c r="Q8" s="18">
        <v>4.4342278765171416E-3</v>
      </c>
      <c r="R8" s="18">
        <v>0.27091843976883284</v>
      </c>
      <c r="S8" s="18">
        <v>0.64308422098021389</v>
      </c>
      <c r="T8" s="18">
        <v>6.8830927145729859E-2</v>
      </c>
      <c r="U8" s="18">
        <v>4.9835561218548197</v>
      </c>
      <c r="V8" s="18">
        <v>65.43164874510407</v>
      </c>
      <c r="W8" s="18">
        <v>27.56503675755917</v>
      </c>
      <c r="X8" s="18">
        <v>7.0033144973367536</v>
      </c>
    </row>
    <row r="9" spans="1:27" s="6" customFormat="1" x14ac:dyDescent="0.3">
      <c r="A9" s="8" t="s">
        <v>976</v>
      </c>
      <c r="B9" s="8" t="s">
        <v>975</v>
      </c>
      <c r="C9" s="8" t="s">
        <v>961</v>
      </c>
      <c r="D9" s="18">
        <v>61.206000000000003</v>
      </c>
      <c r="E9" s="18">
        <v>0.03</v>
      </c>
      <c r="F9" s="18">
        <v>24.079000000000001</v>
      </c>
      <c r="G9" s="18">
        <v>0.17</v>
      </c>
      <c r="H9" s="18">
        <v>5.0000000000000001E-3</v>
      </c>
      <c r="I9" s="18">
        <v>1.2E-2</v>
      </c>
      <c r="J9" s="18">
        <v>5.9530000000000003</v>
      </c>
      <c r="K9" s="18">
        <v>7.7480000000000002</v>
      </c>
      <c r="L9" s="18">
        <v>0.93500000000000005</v>
      </c>
      <c r="M9" s="18" t="s">
        <v>615</v>
      </c>
      <c r="N9" s="18">
        <f t="shared" si="0"/>
        <v>100.13800000000001</v>
      </c>
      <c r="O9" s="18">
        <v>2.7261957684590006</v>
      </c>
      <c r="P9" s="18">
        <v>1.2640410139309393</v>
      </c>
      <c r="Q9" s="18">
        <v>6.3324471052301065E-3</v>
      </c>
      <c r="R9" s="18">
        <v>0.28409277270580741</v>
      </c>
      <c r="S9" s="18">
        <v>0.66911798638228148</v>
      </c>
      <c r="T9" s="18">
        <v>5.312545836682378E-2</v>
      </c>
      <c r="U9" s="18">
        <v>5.0029054469500833</v>
      </c>
      <c r="V9" s="18">
        <v>66.490500369202934</v>
      </c>
      <c r="W9" s="18">
        <v>28.230403296454522</v>
      </c>
      <c r="X9" s="18">
        <v>5.279096334342551</v>
      </c>
      <c r="Y9" s="15"/>
      <c r="Z9" s="15"/>
      <c r="AA9" s="15"/>
    </row>
    <row r="10" spans="1:27" s="6" customFormat="1" x14ac:dyDescent="0.3">
      <c r="A10" s="8" t="s">
        <v>976</v>
      </c>
      <c r="B10" s="8" t="s">
        <v>975</v>
      </c>
      <c r="C10" s="8" t="s">
        <v>961</v>
      </c>
      <c r="D10" s="18">
        <v>59.573999999999998</v>
      </c>
      <c r="E10" s="18">
        <v>4.3999999999999997E-2</v>
      </c>
      <c r="F10" s="18">
        <v>25.356999999999999</v>
      </c>
      <c r="G10" s="18">
        <v>0.29499999999999998</v>
      </c>
      <c r="H10" s="18">
        <v>7.0000000000000001E-3</v>
      </c>
      <c r="I10" s="18">
        <v>3.3000000000000002E-2</v>
      </c>
      <c r="J10" s="18">
        <v>7.5339999999999998</v>
      </c>
      <c r="K10" s="18">
        <v>6.9870000000000001</v>
      </c>
      <c r="L10" s="18">
        <v>0.59099999999999997</v>
      </c>
      <c r="M10" s="18" t="s">
        <v>615</v>
      </c>
      <c r="N10" s="18">
        <f t="shared" si="0"/>
        <v>100.422</v>
      </c>
      <c r="O10" s="18">
        <v>2.6559198940288753</v>
      </c>
      <c r="P10" s="18">
        <v>1.3323421241235931</v>
      </c>
      <c r="Q10" s="18">
        <v>1.0998661468289863E-2</v>
      </c>
      <c r="R10" s="18">
        <v>0.35986953961884299</v>
      </c>
      <c r="S10" s="18">
        <v>0.60394724557610269</v>
      </c>
      <c r="T10" s="18">
        <v>3.36104037633509E-2</v>
      </c>
      <c r="U10" s="18">
        <v>4.9966878685790546</v>
      </c>
      <c r="V10" s="18">
        <v>60.550509577231331</v>
      </c>
      <c r="W10" s="18">
        <v>36.079780419329381</v>
      </c>
      <c r="X10" s="18">
        <v>3.3697100034392773</v>
      </c>
      <c r="Y10" s="15"/>
      <c r="Z10" s="15"/>
      <c r="AA10" s="15"/>
    </row>
    <row r="11" spans="1:27" s="6" customFormat="1" x14ac:dyDescent="0.3">
      <c r="A11" s="8" t="s">
        <v>976</v>
      </c>
      <c r="B11" s="8" t="s">
        <v>975</v>
      </c>
      <c r="C11" s="8" t="s">
        <v>961</v>
      </c>
      <c r="D11" s="19">
        <v>62.22</v>
      </c>
      <c r="E11" s="19" t="s">
        <v>615</v>
      </c>
      <c r="F11" s="19">
        <v>23.89</v>
      </c>
      <c r="G11" s="18" t="s">
        <v>615</v>
      </c>
      <c r="H11" s="18" t="s">
        <v>615</v>
      </c>
      <c r="I11" s="18" t="s">
        <v>615</v>
      </c>
      <c r="J11" s="19">
        <v>5.33</v>
      </c>
      <c r="K11" s="19">
        <v>7.38</v>
      </c>
      <c r="L11" s="19">
        <v>1.17</v>
      </c>
      <c r="M11" s="18" t="s">
        <v>615</v>
      </c>
      <c r="N11" s="18">
        <f t="shared" si="0"/>
        <v>99.99</v>
      </c>
      <c r="O11" s="18">
        <v>2.7609485773931777</v>
      </c>
      <c r="P11" s="18">
        <v>1.2494075857228446</v>
      </c>
      <c r="Q11" s="18">
        <v>0</v>
      </c>
      <c r="R11" s="18">
        <v>0.25340593470230144</v>
      </c>
      <c r="S11" s="18">
        <v>0.63494297681918654</v>
      </c>
      <c r="T11" s="18">
        <v>6.6228087034970656E-2</v>
      </c>
      <c r="U11" s="19">
        <f>SUM(O11:T11)</f>
        <v>4.964933161672481</v>
      </c>
      <c r="V11" s="18">
        <v>66.515637583910703</v>
      </c>
      <c r="W11" s="18">
        <v>26.546411141847106</v>
      </c>
      <c r="X11" s="18">
        <v>6.9379512742421889</v>
      </c>
    </row>
    <row r="12" spans="1:27" s="4" customFormat="1" x14ac:dyDescent="0.3">
      <c r="A12" s="4" t="s">
        <v>974</v>
      </c>
      <c r="B12" s="4" t="s">
        <v>975</v>
      </c>
      <c r="C12" s="4" t="s">
        <v>1000</v>
      </c>
      <c r="D12" s="20">
        <v>56.5</v>
      </c>
      <c r="E12" s="20">
        <v>0.03</v>
      </c>
      <c r="F12" s="20">
        <v>27.55</v>
      </c>
      <c r="G12" s="20">
        <v>0.3</v>
      </c>
      <c r="H12" s="20">
        <v>0.02</v>
      </c>
      <c r="I12" s="20">
        <v>0.02</v>
      </c>
      <c r="J12" s="20">
        <v>9.74</v>
      </c>
      <c r="K12" s="20">
        <v>5.58</v>
      </c>
      <c r="L12" s="20">
        <v>0.55000000000000004</v>
      </c>
      <c r="M12" s="18" t="s">
        <v>615</v>
      </c>
      <c r="N12" s="18">
        <f t="shared" si="0"/>
        <v>100.28999999999998</v>
      </c>
      <c r="O12" s="20">
        <v>2.5371634407167902</v>
      </c>
      <c r="P12" s="20">
        <v>1.4580797471568463</v>
      </c>
      <c r="Q12" s="20">
        <v>1.1266288280986176E-2</v>
      </c>
      <c r="R12" s="20">
        <v>0.4686193478876487</v>
      </c>
      <c r="S12" s="20">
        <v>0.48582990790201336</v>
      </c>
      <c r="T12" s="20">
        <v>3.1505815423015511E-2</v>
      </c>
      <c r="U12" s="20">
        <f t="shared" ref="U12:U18" si="1">SUM(O12:T12)</f>
        <v>4.9924645473672999</v>
      </c>
      <c r="V12" s="20">
        <v>49.275055434774103</v>
      </c>
      <c r="W12" s="20">
        <v>47.529482992695534</v>
      </c>
      <c r="X12" s="20">
        <v>3.1954615725303652</v>
      </c>
    </row>
    <row r="13" spans="1:27" s="4" customFormat="1" x14ac:dyDescent="0.3">
      <c r="A13" s="4" t="s">
        <v>974</v>
      </c>
      <c r="B13" s="4" t="s">
        <v>975</v>
      </c>
      <c r="C13" s="4" t="s">
        <v>1000</v>
      </c>
      <c r="D13" s="20">
        <v>56.96</v>
      </c>
      <c r="E13" s="20">
        <v>0.03</v>
      </c>
      <c r="F13" s="20">
        <v>27.11</v>
      </c>
      <c r="G13" s="20">
        <v>0.28000000000000003</v>
      </c>
      <c r="H13" s="20">
        <v>0.03</v>
      </c>
      <c r="I13" s="20">
        <v>0.02</v>
      </c>
      <c r="J13" s="20">
        <v>9.5399999999999991</v>
      </c>
      <c r="K13" s="20">
        <v>5.7</v>
      </c>
      <c r="L13" s="20">
        <v>0.65</v>
      </c>
      <c r="M13" s="18" t="s">
        <v>615</v>
      </c>
      <c r="N13" s="18">
        <f t="shared" si="0"/>
        <v>100.32000000000001</v>
      </c>
      <c r="O13" s="20">
        <v>2.556510681274903</v>
      </c>
      <c r="P13" s="20">
        <v>1.4340583612358879</v>
      </c>
      <c r="Q13" s="20">
        <v>1.0509819814377649E-2</v>
      </c>
      <c r="R13" s="20">
        <v>0.45876182014720196</v>
      </c>
      <c r="S13" s="20">
        <v>0.49602382539439666</v>
      </c>
      <c r="T13" s="20">
        <v>3.7215085875169085E-2</v>
      </c>
      <c r="U13" s="20">
        <f t="shared" si="1"/>
        <v>4.9930795937419363</v>
      </c>
      <c r="V13" s="20">
        <v>50.002364885959246</v>
      </c>
      <c r="W13" s="20">
        <v>46.246117126547063</v>
      </c>
      <c r="X13" s="20">
        <v>3.7515179874936977</v>
      </c>
    </row>
    <row r="14" spans="1:27" s="13" customFormat="1" x14ac:dyDescent="0.3">
      <c r="A14" s="4" t="s">
        <v>974</v>
      </c>
      <c r="B14" s="4" t="s">
        <v>975</v>
      </c>
      <c r="C14" s="4" t="s">
        <v>1000</v>
      </c>
      <c r="D14" s="18">
        <v>55.27</v>
      </c>
      <c r="E14" s="18" t="s">
        <v>615</v>
      </c>
      <c r="F14" s="18">
        <v>28.75</v>
      </c>
      <c r="G14" s="18" t="s">
        <v>615</v>
      </c>
      <c r="H14" s="18" t="s">
        <v>615</v>
      </c>
      <c r="I14" s="18" t="s">
        <v>615</v>
      </c>
      <c r="J14" s="18">
        <v>10.87</v>
      </c>
      <c r="K14" s="18">
        <v>4.67</v>
      </c>
      <c r="L14" s="18">
        <v>0.45</v>
      </c>
      <c r="M14" s="18" t="s">
        <v>615</v>
      </c>
      <c r="N14" s="18">
        <f t="shared" si="0"/>
        <v>100.01000000000002</v>
      </c>
      <c r="O14" s="18">
        <v>2.4864614985364843</v>
      </c>
      <c r="P14" s="18">
        <v>1.5243679205182501</v>
      </c>
      <c r="Q14" s="18">
        <v>0</v>
      </c>
      <c r="R14" s="18">
        <v>0.52394183863801758</v>
      </c>
      <c r="S14" s="18">
        <v>0.40734201325690933</v>
      </c>
      <c r="T14" s="18">
        <v>2.5824553766367497E-2</v>
      </c>
      <c r="U14" s="18">
        <f t="shared" si="1"/>
        <v>4.967937824716028</v>
      </c>
      <c r="V14" s="18">
        <v>42.559652683800714</v>
      </c>
      <c r="W14" s="18">
        <v>54.742162490570827</v>
      </c>
      <c r="X14" s="18">
        <v>2.6981848256284566</v>
      </c>
    </row>
    <row r="15" spans="1:27" s="13" customFormat="1" x14ac:dyDescent="0.3">
      <c r="A15" s="4" t="s">
        <v>974</v>
      </c>
      <c r="B15" s="4" t="s">
        <v>975</v>
      </c>
      <c r="C15" s="4" t="s">
        <v>1000</v>
      </c>
      <c r="D15" s="18">
        <v>56.38</v>
      </c>
      <c r="E15" s="18" t="s">
        <v>615</v>
      </c>
      <c r="F15" s="18">
        <v>27.76</v>
      </c>
      <c r="G15" s="18" t="s">
        <v>615</v>
      </c>
      <c r="H15" s="18" t="s">
        <v>615</v>
      </c>
      <c r="I15" s="18" t="s">
        <v>615</v>
      </c>
      <c r="J15" s="18">
        <v>9.73</v>
      </c>
      <c r="K15" s="18">
        <v>5.58</v>
      </c>
      <c r="L15" s="18">
        <v>0.55000000000000004</v>
      </c>
      <c r="M15" s="18" t="s">
        <v>615</v>
      </c>
      <c r="N15" s="18">
        <f t="shared" si="0"/>
        <v>100</v>
      </c>
      <c r="O15" s="18">
        <v>2.5336285737605553</v>
      </c>
      <c r="P15" s="18">
        <v>1.4702697297731979</v>
      </c>
      <c r="Q15" s="18">
        <v>0</v>
      </c>
      <c r="R15" s="18">
        <v>0.46848099614929378</v>
      </c>
      <c r="S15" s="18">
        <v>0.48618563894453476</v>
      </c>
      <c r="T15" s="18">
        <v>3.1528884395064426E-2</v>
      </c>
      <c r="U15" s="18">
        <f t="shared" si="1"/>
        <v>4.9900938230226464</v>
      </c>
      <c r="V15" s="18">
        <v>49.299112532624967</v>
      </c>
      <c r="W15" s="18">
        <v>47.503865804631666</v>
      </c>
      <c r="X15" s="18">
        <v>3.1970216627433707</v>
      </c>
    </row>
    <row r="16" spans="1:27" s="13" customFormat="1" x14ac:dyDescent="0.3">
      <c r="A16" s="4" t="s">
        <v>974</v>
      </c>
      <c r="B16" s="4" t="s">
        <v>975</v>
      </c>
      <c r="C16" s="4" t="s">
        <v>1000</v>
      </c>
      <c r="D16" s="18">
        <v>54.91</v>
      </c>
      <c r="E16" s="18" t="s">
        <v>615</v>
      </c>
      <c r="F16" s="18">
        <v>28.67</v>
      </c>
      <c r="G16" s="18" t="s">
        <v>615</v>
      </c>
      <c r="H16" s="18" t="s">
        <v>615</v>
      </c>
      <c r="I16" s="18" t="s">
        <v>615</v>
      </c>
      <c r="J16" s="18">
        <v>10.82</v>
      </c>
      <c r="K16" s="18">
        <v>5.13</v>
      </c>
      <c r="L16" s="18">
        <v>0.47</v>
      </c>
      <c r="M16" s="18" t="s">
        <v>615</v>
      </c>
      <c r="N16" s="18">
        <f t="shared" si="0"/>
        <v>100</v>
      </c>
      <c r="O16" s="18">
        <v>2.4766209785560847</v>
      </c>
      <c r="P16" s="18">
        <v>1.5240368711132581</v>
      </c>
      <c r="Q16" s="18">
        <v>0</v>
      </c>
      <c r="R16" s="18">
        <v>0.52287349301934216</v>
      </c>
      <c r="S16" s="18">
        <v>0.44861678583435355</v>
      </c>
      <c r="T16" s="18">
        <v>2.704170056285134E-2</v>
      </c>
      <c r="U16" s="18">
        <f t="shared" si="1"/>
        <v>4.99918982908589</v>
      </c>
      <c r="V16" s="18">
        <v>44.927633273847192</v>
      </c>
      <c r="W16" s="18">
        <v>52.364221056281316</v>
      </c>
      <c r="X16" s="18">
        <v>2.7081456698714943</v>
      </c>
    </row>
    <row r="17" spans="1:27" s="13" customFormat="1" x14ac:dyDescent="0.3">
      <c r="A17" s="4" t="s">
        <v>974</v>
      </c>
      <c r="B17" s="4" t="s">
        <v>975</v>
      </c>
      <c r="C17" s="4" t="s">
        <v>1000</v>
      </c>
      <c r="D17" s="18">
        <v>55.57</v>
      </c>
      <c r="E17" s="18" t="s">
        <v>615</v>
      </c>
      <c r="F17" s="18">
        <v>28.01</v>
      </c>
      <c r="G17" s="18" t="s">
        <v>615</v>
      </c>
      <c r="H17" s="18" t="s">
        <v>615</v>
      </c>
      <c r="I17" s="18" t="s">
        <v>615</v>
      </c>
      <c r="J17" s="18">
        <v>10.3</v>
      </c>
      <c r="K17" s="18">
        <v>5.65</v>
      </c>
      <c r="L17" s="18">
        <v>0.46</v>
      </c>
      <c r="M17" s="18" t="s">
        <v>615</v>
      </c>
      <c r="N17" s="18">
        <f t="shared" si="0"/>
        <v>99.99</v>
      </c>
      <c r="O17" s="18">
        <v>2.5050644669601585</v>
      </c>
      <c r="P17" s="18">
        <v>1.4881657197944338</v>
      </c>
      <c r="Q17" s="18">
        <v>0</v>
      </c>
      <c r="R17" s="18">
        <v>0.49748156991589954</v>
      </c>
      <c r="S17" s="18">
        <v>0.49382947568514224</v>
      </c>
      <c r="T17" s="18">
        <v>2.6452357259121411E-2</v>
      </c>
      <c r="U17" s="18">
        <f t="shared" si="1"/>
        <v>5.0109935896147553</v>
      </c>
      <c r="V17" s="18">
        <v>48.521048634423394</v>
      </c>
      <c r="W17" s="18">
        <v>48.87988392173024</v>
      </c>
      <c r="X17" s="18">
        <v>2.5990674438463635</v>
      </c>
    </row>
    <row r="18" spans="1:27" s="13" customFormat="1" x14ac:dyDescent="0.3">
      <c r="A18" s="4" t="s">
        <v>974</v>
      </c>
      <c r="B18" s="4" t="s">
        <v>975</v>
      </c>
      <c r="C18" s="4" t="s">
        <v>1000</v>
      </c>
      <c r="D18" s="18">
        <v>54.89</v>
      </c>
      <c r="E18" s="18" t="s">
        <v>615</v>
      </c>
      <c r="F18" s="18">
        <v>28.78</v>
      </c>
      <c r="G18" s="18" t="s">
        <v>615</v>
      </c>
      <c r="H18" s="18" t="s">
        <v>615</v>
      </c>
      <c r="I18" s="18" t="s">
        <v>615</v>
      </c>
      <c r="J18" s="18">
        <v>11.03</v>
      </c>
      <c r="K18" s="18">
        <v>4.83</v>
      </c>
      <c r="L18" s="18">
        <v>0.47</v>
      </c>
      <c r="M18" s="18" t="s">
        <v>615</v>
      </c>
      <c r="N18" s="18">
        <f t="shared" si="0"/>
        <v>100</v>
      </c>
      <c r="O18" s="18">
        <v>2.4744823945233834</v>
      </c>
      <c r="P18" s="18">
        <v>1.5291201261904677</v>
      </c>
      <c r="Q18" s="18">
        <v>0</v>
      </c>
      <c r="R18" s="18">
        <v>0.53275546252822104</v>
      </c>
      <c r="S18" s="18">
        <v>0.42217092391886468</v>
      </c>
      <c r="T18" s="18">
        <v>2.7028194359758013E-2</v>
      </c>
      <c r="U18" s="18">
        <f t="shared" si="1"/>
        <v>4.985557101520695</v>
      </c>
      <c r="V18" s="18">
        <v>42.992917612541611</v>
      </c>
      <c r="W18" s="18">
        <v>54.254593128988844</v>
      </c>
      <c r="X18" s="18">
        <v>2.7524892584695442</v>
      </c>
    </row>
    <row r="19" spans="1:27" s="13" customFormat="1" x14ac:dyDescent="0.3">
      <c r="A19" s="4" t="s">
        <v>974</v>
      </c>
      <c r="B19" s="4" t="s">
        <v>975</v>
      </c>
      <c r="C19" s="4" t="s">
        <v>1001</v>
      </c>
      <c r="D19" s="18">
        <v>54.66</v>
      </c>
      <c r="E19" s="18" t="s">
        <v>615</v>
      </c>
      <c r="F19" s="18">
        <v>28.71</v>
      </c>
      <c r="G19" s="18" t="s">
        <v>615</v>
      </c>
      <c r="H19" s="18" t="s">
        <v>615</v>
      </c>
      <c r="I19" s="18" t="s">
        <v>615</v>
      </c>
      <c r="J19" s="18">
        <v>11.05</v>
      </c>
      <c r="K19" s="18">
        <v>5.25</v>
      </c>
      <c r="L19" s="18">
        <v>0.33</v>
      </c>
      <c r="M19" s="18" t="s">
        <v>615</v>
      </c>
      <c r="N19" s="18">
        <f t="shared" si="0"/>
        <v>100</v>
      </c>
      <c r="O19" s="18">
        <v>2.4675128649852964</v>
      </c>
      <c r="P19" s="18">
        <v>1.5275050975730022</v>
      </c>
      <c r="Q19" s="18">
        <v>0</v>
      </c>
      <c r="R19" s="18">
        <v>0.53445769927981823</v>
      </c>
      <c r="S19" s="18">
        <v>0.45951442838056983</v>
      </c>
      <c r="T19" s="18">
        <v>1.9003420399602972E-2</v>
      </c>
      <c r="U19" s="18">
        <f t="shared" ref="U19:U25" si="2">SUM(O19:T19)</f>
        <v>5.0079935106182889</v>
      </c>
      <c r="V19" s="18">
        <v>45.362835189912815</v>
      </c>
      <c r="W19" s="18">
        <v>52.761164897157634</v>
      </c>
      <c r="X19" s="18">
        <v>1.8759999129295408</v>
      </c>
    </row>
    <row r="20" spans="1:27" s="13" customFormat="1" x14ac:dyDescent="0.3">
      <c r="A20" s="4" t="s">
        <v>974</v>
      </c>
      <c r="B20" s="4" t="s">
        <v>975</v>
      </c>
      <c r="C20" s="4" t="s">
        <v>1001</v>
      </c>
      <c r="D20" s="18">
        <v>54.92</v>
      </c>
      <c r="E20" s="18" t="s">
        <v>615</v>
      </c>
      <c r="F20" s="18">
        <v>28.79</v>
      </c>
      <c r="G20" s="18" t="s">
        <v>615</v>
      </c>
      <c r="H20" s="18" t="s">
        <v>615</v>
      </c>
      <c r="I20" s="18" t="s">
        <v>615</v>
      </c>
      <c r="J20" s="18">
        <v>11.17</v>
      </c>
      <c r="K20" s="18">
        <v>4.72</v>
      </c>
      <c r="L20" s="18">
        <v>0.4</v>
      </c>
      <c r="M20" s="18" t="s">
        <v>615</v>
      </c>
      <c r="N20" s="18">
        <f t="shared" si="0"/>
        <v>100.00000000000001</v>
      </c>
      <c r="O20" s="18">
        <v>2.4747694813650138</v>
      </c>
      <c r="P20" s="18">
        <v>1.5289932405472946</v>
      </c>
      <c r="Q20" s="18">
        <v>0</v>
      </c>
      <c r="R20" s="18">
        <v>0.53928539365266115</v>
      </c>
      <c r="S20" s="18">
        <v>0.41237874490939586</v>
      </c>
      <c r="T20" s="18">
        <v>2.2992820683340201E-2</v>
      </c>
      <c r="U20" s="18">
        <f t="shared" si="2"/>
        <v>4.9784196811577059</v>
      </c>
      <c r="V20" s="18">
        <v>42.310142147722352</v>
      </c>
      <c r="W20" s="18">
        <v>55.330789826831882</v>
      </c>
      <c r="X20" s="18">
        <v>2.3590680254457728</v>
      </c>
    </row>
    <row r="21" spans="1:27" s="13" customFormat="1" x14ac:dyDescent="0.3">
      <c r="A21" s="4" t="s">
        <v>974</v>
      </c>
      <c r="B21" s="4" t="s">
        <v>975</v>
      </c>
      <c r="C21" s="4" t="s">
        <v>1001</v>
      </c>
      <c r="D21" s="18">
        <v>55.89</v>
      </c>
      <c r="E21" s="18" t="s">
        <v>615</v>
      </c>
      <c r="F21" s="18">
        <v>28.05</v>
      </c>
      <c r="G21" s="18" t="s">
        <v>615</v>
      </c>
      <c r="H21" s="18" t="s">
        <v>615</v>
      </c>
      <c r="I21" s="18" t="s">
        <v>615</v>
      </c>
      <c r="J21" s="18">
        <v>9.8800000000000008</v>
      </c>
      <c r="K21" s="18">
        <v>5.73</v>
      </c>
      <c r="L21" s="18">
        <v>0.44</v>
      </c>
      <c r="M21" s="18" t="s">
        <v>615</v>
      </c>
      <c r="N21" s="18">
        <f t="shared" si="0"/>
        <v>99.99</v>
      </c>
      <c r="O21" s="18">
        <v>2.5148769558021606</v>
      </c>
      <c r="P21" s="18">
        <v>1.4875623394710038</v>
      </c>
      <c r="Q21" s="18">
        <v>0</v>
      </c>
      <c r="R21" s="18">
        <v>0.47632221607711861</v>
      </c>
      <c r="S21" s="18">
        <v>0.49990479733110821</v>
      </c>
      <c r="T21" s="18">
        <v>2.5255928892999185E-2</v>
      </c>
      <c r="U21" s="18">
        <f t="shared" si="2"/>
        <v>5.0039222375743915</v>
      </c>
      <c r="V21" s="18">
        <v>49.916456508227469</v>
      </c>
      <c r="W21" s="18">
        <v>47.56169036515157</v>
      </c>
      <c r="X21" s="18">
        <v>2.5218531266209734</v>
      </c>
    </row>
    <row r="22" spans="1:27" s="13" customFormat="1" x14ac:dyDescent="0.3">
      <c r="A22" s="4" t="s">
        <v>974</v>
      </c>
      <c r="B22" s="4" t="s">
        <v>975</v>
      </c>
      <c r="C22" s="4" t="s">
        <v>1001</v>
      </c>
      <c r="D22" s="18">
        <v>55.23</v>
      </c>
      <c r="E22" s="18" t="s">
        <v>615</v>
      </c>
      <c r="F22" s="18">
        <v>28.79</v>
      </c>
      <c r="G22" s="18" t="s">
        <v>615</v>
      </c>
      <c r="H22" s="18" t="s">
        <v>615</v>
      </c>
      <c r="I22" s="18" t="s">
        <v>615</v>
      </c>
      <c r="J22" s="18">
        <v>10.85</v>
      </c>
      <c r="K22" s="18">
        <v>4.68</v>
      </c>
      <c r="L22" s="18">
        <v>0.45</v>
      </c>
      <c r="M22" s="18" t="s">
        <v>615</v>
      </c>
      <c r="N22" s="18">
        <f t="shared" si="0"/>
        <v>99.999999999999986</v>
      </c>
      <c r="O22" s="18">
        <v>2.484955719184923</v>
      </c>
      <c r="P22" s="18">
        <v>1.5266692329058291</v>
      </c>
      <c r="Q22" s="18">
        <v>0</v>
      </c>
      <c r="R22" s="18">
        <v>0.52303964762818322</v>
      </c>
      <c r="S22" s="18">
        <v>0.40826252269074853</v>
      </c>
      <c r="T22" s="18">
        <v>2.5827606595705415E-2</v>
      </c>
      <c r="U22" s="18">
        <f t="shared" si="2"/>
        <v>4.9687547290053891</v>
      </c>
      <c r="V22" s="18">
        <v>42.654876333155805</v>
      </c>
      <c r="W22" s="18">
        <v>54.646680130904677</v>
      </c>
      <c r="X22" s="18">
        <v>2.6984435359395245</v>
      </c>
    </row>
    <row r="23" spans="1:27" s="13" customFormat="1" x14ac:dyDescent="0.3">
      <c r="A23" s="4" t="s">
        <v>974</v>
      </c>
      <c r="B23" s="4" t="s">
        <v>975</v>
      </c>
      <c r="C23" s="4" t="s">
        <v>1001</v>
      </c>
      <c r="D23" s="19">
        <v>54.47</v>
      </c>
      <c r="E23" s="18" t="s">
        <v>615</v>
      </c>
      <c r="F23" s="19">
        <v>28.34</v>
      </c>
      <c r="G23" s="19">
        <v>0.33</v>
      </c>
      <c r="H23" s="18" t="s">
        <v>615</v>
      </c>
      <c r="I23" s="18" t="s">
        <v>615</v>
      </c>
      <c r="J23" s="19">
        <v>10.93</v>
      </c>
      <c r="K23" s="19">
        <v>5.39</v>
      </c>
      <c r="L23" s="19">
        <v>0.54</v>
      </c>
      <c r="M23" s="18" t="s">
        <v>615</v>
      </c>
      <c r="N23" s="18">
        <f t="shared" si="0"/>
        <v>100</v>
      </c>
      <c r="O23" s="18">
        <v>2.4675273664549198</v>
      </c>
      <c r="P23" s="18">
        <v>1.5130877877546505</v>
      </c>
      <c r="Q23" s="18">
        <v>1.2501961311814358E-2</v>
      </c>
      <c r="R23" s="18">
        <v>0.53050077920910033</v>
      </c>
      <c r="S23" s="18">
        <v>0.47341653082994578</v>
      </c>
      <c r="T23" s="18">
        <v>3.1205159044590564E-2</v>
      </c>
      <c r="U23" s="18">
        <f t="shared" si="2"/>
        <v>5.0282395846050214</v>
      </c>
      <c r="V23" s="18">
        <v>45.735315865478931</v>
      </c>
      <c r="W23" s="18">
        <v>51.25004963699967</v>
      </c>
      <c r="X23" s="18">
        <v>3.0146344975213966</v>
      </c>
    </row>
    <row r="24" spans="1:27" s="13" customFormat="1" x14ac:dyDescent="0.3">
      <c r="A24" s="4" t="s">
        <v>974</v>
      </c>
      <c r="B24" s="4" t="s">
        <v>975</v>
      </c>
      <c r="C24" s="4" t="s">
        <v>1001</v>
      </c>
      <c r="D24" s="19">
        <v>53.34</v>
      </c>
      <c r="E24" s="18" t="s">
        <v>615</v>
      </c>
      <c r="F24" s="19">
        <v>28.83</v>
      </c>
      <c r="G24" s="19">
        <v>0.28999999999999998</v>
      </c>
      <c r="H24" s="18" t="s">
        <v>615</v>
      </c>
      <c r="I24" s="18" t="s">
        <v>615</v>
      </c>
      <c r="J24" s="19">
        <v>12.43</v>
      </c>
      <c r="K24" s="19">
        <v>4.7699999999999996</v>
      </c>
      <c r="L24" s="19">
        <v>0.33</v>
      </c>
      <c r="M24" s="18" t="s">
        <v>615</v>
      </c>
      <c r="N24" s="18">
        <f t="shared" si="0"/>
        <v>99.990000000000009</v>
      </c>
      <c r="O24" s="18">
        <v>2.4239561809705954</v>
      </c>
      <c r="P24" s="18">
        <v>1.5441023114854719</v>
      </c>
      <c r="Q24" s="18">
        <v>1.1021212070964381E-2</v>
      </c>
      <c r="R24" s="18">
        <v>0.60520727987068446</v>
      </c>
      <c r="S24" s="18">
        <v>0.42028141235396738</v>
      </c>
      <c r="T24" s="18">
        <v>1.9129945423937818E-2</v>
      </c>
      <c r="U24" s="18">
        <f t="shared" si="2"/>
        <v>5.0236983421756207</v>
      </c>
      <c r="V24" s="18">
        <v>40.232999604526512</v>
      </c>
      <c r="W24" s="18">
        <v>57.935715299220675</v>
      </c>
      <c r="X24" s="18">
        <v>1.8312850962528151</v>
      </c>
      <c r="Y24" s="15"/>
      <c r="Z24" s="15"/>
      <c r="AA24" s="15"/>
    </row>
    <row r="25" spans="1:27" s="13" customFormat="1" x14ac:dyDescent="0.3">
      <c r="A25" s="4" t="s">
        <v>974</v>
      </c>
      <c r="B25" s="4" t="s">
        <v>975</v>
      </c>
      <c r="C25" s="4" t="s">
        <v>1001</v>
      </c>
      <c r="D25" s="19">
        <v>56.72</v>
      </c>
      <c r="E25" s="18" t="s">
        <v>615</v>
      </c>
      <c r="F25" s="19">
        <v>26.75</v>
      </c>
      <c r="G25" s="19">
        <v>0.28999999999999998</v>
      </c>
      <c r="H25" s="18" t="s">
        <v>615</v>
      </c>
      <c r="I25" s="18" t="s">
        <v>615</v>
      </c>
      <c r="J25" s="19">
        <v>10.09</v>
      </c>
      <c r="K25" s="19">
        <v>5.56</v>
      </c>
      <c r="L25" s="19">
        <v>0.57999999999999996</v>
      </c>
      <c r="M25" s="18" t="s">
        <v>615</v>
      </c>
      <c r="N25" s="18">
        <f t="shared" si="0"/>
        <v>99.990000000000009</v>
      </c>
      <c r="O25" s="18">
        <v>2.5557638336535788</v>
      </c>
      <c r="P25" s="18">
        <v>1.4205874113716259</v>
      </c>
      <c r="Q25" s="18">
        <v>1.0928035671015078E-2</v>
      </c>
      <c r="R25" s="18">
        <v>0.48712108203745341</v>
      </c>
      <c r="S25" s="18">
        <v>0.48574612007171925</v>
      </c>
      <c r="T25" s="18">
        <v>3.3338075782148736E-2</v>
      </c>
      <c r="U25" s="18">
        <f t="shared" si="2"/>
        <v>4.993484558587542</v>
      </c>
      <c r="V25" s="18">
        <v>48.275051894945818</v>
      </c>
      <c r="W25" s="18">
        <v>48.411700151116349</v>
      </c>
      <c r="X25" s="18">
        <v>3.3132479539378377</v>
      </c>
      <c r="Y25" s="15"/>
      <c r="Z25" s="15"/>
      <c r="AA25" s="15"/>
    </row>
    <row r="26" spans="1:27" s="8" customFormat="1" x14ac:dyDescent="0.3">
      <c r="A26" s="4" t="s">
        <v>974</v>
      </c>
      <c r="B26" s="4" t="s">
        <v>975</v>
      </c>
      <c r="C26" s="4" t="s">
        <v>961</v>
      </c>
      <c r="D26" s="19">
        <v>56.5</v>
      </c>
      <c r="E26" s="19">
        <v>0.03</v>
      </c>
      <c r="F26" s="19">
        <v>27.55</v>
      </c>
      <c r="G26" s="19">
        <v>0.3</v>
      </c>
      <c r="H26" s="19">
        <v>0.02</v>
      </c>
      <c r="I26" s="19">
        <v>0.02</v>
      </c>
      <c r="J26" s="19">
        <v>9.74</v>
      </c>
      <c r="K26" s="19">
        <v>5.58</v>
      </c>
      <c r="L26" s="19">
        <v>0.55000000000000004</v>
      </c>
      <c r="M26" s="18" t="s">
        <v>615</v>
      </c>
      <c r="N26" s="18">
        <f t="shared" si="0"/>
        <v>100.28999999999998</v>
      </c>
      <c r="O26" s="19">
        <v>2.5371634407167902</v>
      </c>
      <c r="P26" s="19">
        <v>1.4580797471568463</v>
      </c>
      <c r="Q26" s="19">
        <v>1.1266288280986176E-2</v>
      </c>
      <c r="R26" s="19">
        <v>0.4686193478876487</v>
      </c>
      <c r="S26" s="19">
        <v>0.48582990790201336</v>
      </c>
      <c r="T26" s="19">
        <v>3.1505815423015511E-2</v>
      </c>
      <c r="U26" s="19">
        <v>4.9924645473672999</v>
      </c>
      <c r="V26" s="19">
        <v>49.275055434774103</v>
      </c>
      <c r="W26" s="19">
        <v>47.529482992695534</v>
      </c>
      <c r="X26" s="19">
        <v>3.1954615725303652</v>
      </c>
    </row>
    <row r="27" spans="1:27" s="8" customFormat="1" x14ac:dyDescent="0.3">
      <c r="A27" s="4" t="s">
        <v>974</v>
      </c>
      <c r="B27" s="4" t="s">
        <v>975</v>
      </c>
      <c r="C27" s="4" t="s">
        <v>961</v>
      </c>
      <c r="D27" s="18">
        <v>56.96</v>
      </c>
      <c r="E27" s="18">
        <v>0.03</v>
      </c>
      <c r="F27" s="18">
        <v>27.11</v>
      </c>
      <c r="G27" s="18">
        <v>0.28000000000000003</v>
      </c>
      <c r="H27" s="18">
        <v>0.03</v>
      </c>
      <c r="I27" s="18">
        <v>0.02</v>
      </c>
      <c r="J27" s="18">
        <v>9.5399999999999991</v>
      </c>
      <c r="K27" s="18">
        <v>5.7</v>
      </c>
      <c r="L27" s="18">
        <v>0.65</v>
      </c>
      <c r="M27" s="18" t="s">
        <v>615</v>
      </c>
      <c r="N27" s="18">
        <f t="shared" si="0"/>
        <v>100.32000000000001</v>
      </c>
      <c r="O27" s="19">
        <v>2.556510681274903</v>
      </c>
      <c r="P27" s="19">
        <v>1.4340583612358879</v>
      </c>
      <c r="Q27" s="19">
        <v>1.0509819814377649E-2</v>
      </c>
      <c r="R27" s="19">
        <v>0.45876182014720196</v>
      </c>
      <c r="S27" s="19">
        <v>0.49602382539439666</v>
      </c>
      <c r="T27" s="19">
        <v>3.7215085875169085E-2</v>
      </c>
      <c r="U27" s="19">
        <v>4.9930795937419363</v>
      </c>
      <c r="V27" s="19">
        <v>50.002364885959246</v>
      </c>
      <c r="W27" s="19">
        <v>46.246117126547063</v>
      </c>
      <c r="X27" s="19">
        <v>3.7515179874936977</v>
      </c>
    </row>
    <row r="28" spans="1:27" s="8" customFormat="1" x14ac:dyDescent="0.3">
      <c r="A28" s="4" t="s">
        <v>974</v>
      </c>
      <c r="B28" s="4" t="s">
        <v>975</v>
      </c>
      <c r="C28" s="4" t="s">
        <v>961</v>
      </c>
      <c r="D28" s="18">
        <v>57.94</v>
      </c>
      <c r="E28" s="18">
        <v>0.04</v>
      </c>
      <c r="F28" s="18">
        <v>26.4</v>
      </c>
      <c r="G28" s="18">
        <v>0.16</v>
      </c>
      <c r="H28" s="18" t="s">
        <v>1007</v>
      </c>
      <c r="I28" s="18" t="s">
        <v>1007</v>
      </c>
      <c r="J28" s="18">
        <v>8.65</v>
      </c>
      <c r="K28" s="18">
        <v>6.27</v>
      </c>
      <c r="L28" s="18">
        <v>0.66</v>
      </c>
      <c r="M28" s="18" t="s">
        <v>615</v>
      </c>
      <c r="N28" s="18">
        <f t="shared" si="0"/>
        <v>100.11999999999999</v>
      </c>
      <c r="O28" s="19">
        <v>2.5974376213543207</v>
      </c>
      <c r="P28" s="19">
        <v>1.3948587786076851</v>
      </c>
      <c r="Q28" s="19">
        <v>5.9985492154885772E-3</v>
      </c>
      <c r="R28" s="19">
        <v>0.41547414680977096</v>
      </c>
      <c r="S28" s="19">
        <v>0.54498459620397721</v>
      </c>
      <c r="T28" s="19">
        <v>3.7743190505165926E-2</v>
      </c>
      <c r="U28" s="19">
        <v>4.9964968826964089</v>
      </c>
      <c r="V28" s="19">
        <v>54.59662798716176</v>
      </c>
      <c r="W28" s="19">
        <v>41.622254261231454</v>
      </c>
      <c r="X28" s="19">
        <v>3.7811177516067955</v>
      </c>
    </row>
    <row r="29" spans="1:27" s="8" customFormat="1" x14ac:dyDescent="0.3">
      <c r="A29" s="4" t="s">
        <v>974</v>
      </c>
      <c r="B29" s="4" t="s">
        <v>975</v>
      </c>
      <c r="C29" s="4" t="s">
        <v>961</v>
      </c>
      <c r="D29" s="18">
        <v>58.176000000000002</v>
      </c>
      <c r="E29" s="18">
        <v>4.0000000000000001E-3</v>
      </c>
      <c r="F29" s="18">
        <v>25.994</v>
      </c>
      <c r="G29" s="18">
        <v>0.161</v>
      </c>
      <c r="H29" s="18">
        <v>1.7000000000000001E-2</v>
      </c>
      <c r="I29" s="18">
        <v>8.9999999999999993E-3</v>
      </c>
      <c r="J29" s="18">
        <v>8.17</v>
      </c>
      <c r="K29" s="18">
        <v>6.423</v>
      </c>
      <c r="L29" s="18">
        <v>0.66800000000000004</v>
      </c>
      <c r="M29" s="18" t="s">
        <v>615</v>
      </c>
      <c r="N29" s="18">
        <f t="shared" si="0"/>
        <v>99.622000000000014</v>
      </c>
      <c r="O29" s="19">
        <v>2.6169007946494229</v>
      </c>
      <c r="P29" s="19">
        <v>1.3780855975949327</v>
      </c>
      <c r="Q29" s="19">
        <v>6.0565999124500671E-3</v>
      </c>
      <c r="R29" s="19">
        <v>0.39375557869627203</v>
      </c>
      <c r="S29" s="19">
        <v>0.56018486974558357</v>
      </c>
      <c r="T29" s="19">
        <v>3.8330801654480176E-2</v>
      </c>
      <c r="U29" s="19">
        <v>4.9933142422531409</v>
      </c>
      <c r="V29" s="19">
        <v>56.454812098123107</v>
      </c>
      <c r="W29" s="19">
        <v>39.682252071501999</v>
      </c>
      <c r="X29" s="19">
        <v>3.8629358303748882</v>
      </c>
    </row>
    <row r="30" spans="1:27" s="8" customFormat="1" x14ac:dyDescent="0.3">
      <c r="A30" s="4" t="s">
        <v>974</v>
      </c>
      <c r="B30" s="4" t="s">
        <v>975</v>
      </c>
      <c r="C30" s="4" t="s">
        <v>961</v>
      </c>
      <c r="D30" s="18">
        <v>57.676000000000002</v>
      </c>
      <c r="E30" s="18" t="s">
        <v>1007</v>
      </c>
      <c r="F30" s="18">
        <v>26.305</v>
      </c>
      <c r="G30" s="18">
        <v>0.16400000000000001</v>
      </c>
      <c r="H30" s="18">
        <v>1.7999999999999999E-2</v>
      </c>
      <c r="I30" s="18">
        <v>6.0000000000000001E-3</v>
      </c>
      <c r="J30" s="18">
        <v>8.4130000000000003</v>
      </c>
      <c r="K30" s="18">
        <v>6.1820000000000004</v>
      </c>
      <c r="L30" s="18">
        <v>0.68100000000000005</v>
      </c>
      <c r="M30" s="18" t="s">
        <v>615</v>
      </c>
      <c r="N30" s="18">
        <f t="shared" si="0"/>
        <v>99.444999999999993</v>
      </c>
      <c r="O30" s="19">
        <v>2.6004435283700107</v>
      </c>
      <c r="P30" s="19">
        <v>1.3978168694944293</v>
      </c>
      <c r="Q30" s="19">
        <v>6.1838044851865864E-3</v>
      </c>
      <c r="R30" s="19">
        <v>0.40641005495944671</v>
      </c>
      <c r="S30" s="19">
        <v>0.54041991561063718</v>
      </c>
      <c r="T30" s="19">
        <v>3.9167643536768285E-2</v>
      </c>
      <c r="U30" s="19">
        <v>4.9904418164564799</v>
      </c>
      <c r="V30" s="19">
        <v>54.809454696314518</v>
      </c>
      <c r="W30" s="19">
        <v>41.218158050776395</v>
      </c>
      <c r="X30" s="19">
        <v>3.9723872529090829</v>
      </c>
    </row>
    <row r="31" spans="1:27" s="8" customFormat="1" x14ac:dyDescent="0.3">
      <c r="A31" s="4" t="s">
        <v>974</v>
      </c>
      <c r="B31" s="4" t="s">
        <v>975</v>
      </c>
      <c r="C31" s="4" t="s">
        <v>961</v>
      </c>
      <c r="D31" s="18">
        <v>57.558999999999997</v>
      </c>
      <c r="E31" s="18">
        <v>5.5E-2</v>
      </c>
      <c r="F31" s="18">
        <v>26.547999999999998</v>
      </c>
      <c r="G31" s="18">
        <v>0.128</v>
      </c>
      <c r="H31" s="18" t="s">
        <v>1007</v>
      </c>
      <c r="I31" s="18">
        <v>5.0000000000000001E-3</v>
      </c>
      <c r="J31" s="18">
        <v>8.6859999999999999</v>
      </c>
      <c r="K31" s="18">
        <v>6.1980000000000004</v>
      </c>
      <c r="L31" s="18">
        <v>0.63800000000000001</v>
      </c>
      <c r="M31" s="18" t="s">
        <v>615</v>
      </c>
      <c r="N31" s="18">
        <f t="shared" si="0"/>
        <v>99.817000000000007</v>
      </c>
      <c r="O31" s="19">
        <v>2.5886604473010304</v>
      </c>
      <c r="P31" s="19">
        <v>1.4071919252170515</v>
      </c>
      <c r="Q31" s="19">
        <v>4.814280889799293E-3</v>
      </c>
      <c r="R31" s="19">
        <v>0.41854574816915951</v>
      </c>
      <c r="S31" s="19">
        <v>0.54045989259678406</v>
      </c>
      <c r="T31" s="19">
        <v>3.6602484430020378E-2</v>
      </c>
      <c r="U31" s="19">
        <v>4.9962747786038459</v>
      </c>
      <c r="V31" s="19">
        <v>54.284399546298026</v>
      </c>
      <c r="W31" s="19">
        <v>42.039205745410911</v>
      </c>
      <c r="X31" s="19">
        <v>3.6763947082910731</v>
      </c>
    </row>
    <row r="32" spans="1:27" s="8" customFormat="1" x14ac:dyDescent="0.3">
      <c r="A32" s="4" t="s">
        <v>974</v>
      </c>
      <c r="B32" s="4" t="s">
        <v>975</v>
      </c>
      <c r="C32" s="4" t="s">
        <v>961</v>
      </c>
      <c r="D32" s="18">
        <v>57.396999999999998</v>
      </c>
      <c r="E32" s="18">
        <v>1.6E-2</v>
      </c>
      <c r="F32" s="18">
        <v>26.725000000000001</v>
      </c>
      <c r="G32" s="18">
        <v>0.16300000000000001</v>
      </c>
      <c r="H32" s="18" t="s">
        <v>1007</v>
      </c>
      <c r="I32" s="18">
        <v>0.01</v>
      </c>
      <c r="J32" s="18">
        <v>8.9410000000000007</v>
      </c>
      <c r="K32" s="18">
        <v>6.0910000000000002</v>
      </c>
      <c r="L32" s="18">
        <v>0.61699999999999999</v>
      </c>
      <c r="M32" s="18" t="s">
        <v>615</v>
      </c>
      <c r="N32" s="18">
        <f t="shared" si="0"/>
        <v>99.960000000000008</v>
      </c>
      <c r="O32" s="19">
        <v>2.5788481086514805</v>
      </c>
      <c r="P32" s="19">
        <v>1.4151874262270197</v>
      </c>
      <c r="Q32" s="19">
        <v>6.1246853533593838E-3</v>
      </c>
      <c r="R32" s="19">
        <v>0.43041155920577556</v>
      </c>
      <c r="S32" s="19">
        <v>0.53060974297207797</v>
      </c>
      <c r="T32" s="19">
        <v>3.5363054622672169E-2</v>
      </c>
      <c r="U32" s="19">
        <v>4.9965445770323846</v>
      </c>
      <c r="V32" s="19">
        <v>53.253520024733291</v>
      </c>
      <c r="W32" s="19">
        <v>43.197342096765091</v>
      </c>
      <c r="X32" s="19">
        <v>3.5491378785016181</v>
      </c>
    </row>
    <row r="33" spans="1:38" s="8" customFormat="1" x14ac:dyDescent="0.3">
      <c r="A33" s="4" t="s">
        <v>974</v>
      </c>
      <c r="B33" s="4" t="s">
        <v>975</v>
      </c>
      <c r="C33" s="4" t="s">
        <v>961</v>
      </c>
      <c r="D33" s="18">
        <v>57.665999999999997</v>
      </c>
      <c r="E33" s="18">
        <v>1.4E-2</v>
      </c>
      <c r="F33" s="18">
        <v>26.733000000000001</v>
      </c>
      <c r="G33" s="18">
        <v>0.17899999999999999</v>
      </c>
      <c r="H33" s="18">
        <v>4.0000000000000001E-3</v>
      </c>
      <c r="I33" s="18">
        <v>0.01</v>
      </c>
      <c r="J33" s="18">
        <v>8.8719999999999999</v>
      </c>
      <c r="K33" s="18">
        <v>6.0940000000000003</v>
      </c>
      <c r="L33" s="18">
        <v>0.64700000000000002</v>
      </c>
      <c r="M33" s="18" t="s">
        <v>615</v>
      </c>
      <c r="N33" s="18">
        <f t="shared" si="0"/>
        <v>100.21900000000001</v>
      </c>
      <c r="O33" s="19">
        <v>2.5834816551177071</v>
      </c>
      <c r="P33" s="19">
        <v>1.4115391569522722</v>
      </c>
      <c r="Q33" s="19">
        <v>6.7065349691173715E-3</v>
      </c>
      <c r="R33" s="19">
        <v>0.42586147015994508</v>
      </c>
      <c r="S33" s="19">
        <v>0.52934407339224998</v>
      </c>
      <c r="T33" s="19">
        <v>3.6975825021979457E-2</v>
      </c>
      <c r="U33" s="19">
        <v>4.9939087156132711</v>
      </c>
      <c r="V33" s="19">
        <v>53.351543393013905</v>
      </c>
      <c r="W33" s="19">
        <v>42.921736251904633</v>
      </c>
      <c r="X33" s="19">
        <v>3.7267203550814485</v>
      </c>
    </row>
    <row r="34" spans="1:38" s="8" customFormat="1" x14ac:dyDescent="0.3">
      <c r="A34" s="4" t="s">
        <v>974</v>
      </c>
      <c r="B34" s="4" t="s">
        <v>975</v>
      </c>
      <c r="C34" s="4" t="s">
        <v>961</v>
      </c>
      <c r="D34" s="18">
        <v>57.37</v>
      </c>
      <c r="E34" s="18">
        <v>3.3000000000000002E-2</v>
      </c>
      <c r="F34" s="18">
        <v>26.524000000000001</v>
      </c>
      <c r="G34" s="18">
        <v>0.251</v>
      </c>
      <c r="H34" s="18" t="s">
        <v>1007</v>
      </c>
      <c r="I34" s="18">
        <v>1.2999999999999999E-2</v>
      </c>
      <c r="J34" s="18">
        <v>9.0739999999999998</v>
      </c>
      <c r="K34" s="18">
        <v>6.0449999999999999</v>
      </c>
      <c r="L34" s="18">
        <v>0.59599999999999997</v>
      </c>
      <c r="M34" s="18" t="s">
        <v>615</v>
      </c>
      <c r="N34" s="18">
        <f t="shared" si="0"/>
        <v>99.906000000000006</v>
      </c>
      <c r="O34" s="19">
        <v>2.5812772127689882</v>
      </c>
      <c r="P34" s="19">
        <v>1.4065283632497922</v>
      </c>
      <c r="Q34" s="19">
        <v>9.4445903845930025E-3</v>
      </c>
      <c r="R34" s="19">
        <v>0.43743127853749875</v>
      </c>
      <c r="S34" s="19">
        <v>0.52734660396579236</v>
      </c>
      <c r="T34" s="19">
        <v>3.4207717364693545E-2</v>
      </c>
      <c r="U34" s="19">
        <v>4.9962357662713579</v>
      </c>
      <c r="V34" s="19">
        <v>52.788208762516788</v>
      </c>
      <c r="W34" s="19">
        <v>43.787545946138266</v>
      </c>
      <c r="X34" s="19">
        <v>3.4242452913449481</v>
      </c>
    </row>
    <row r="35" spans="1:38" s="8" customFormat="1" x14ac:dyDescent="0.3">
      <c r="A35" s="4" t="s">
        <v>974</v>
      </c>
      <c r="B35" s="4" t="s">
        <v>975</v>
      </c>
      <c r="C35" s="4" t="s">
        <v>961</v>
      </c>
      <c r="D35" s="18">
        <v>57.517000000000003</v>
      </c>
      <c r="E35" s="18" t="s">
        <v>1007</v>
      </c>
      <c r="F35" s="18">
        <v>26.655000000000001</v>
      </c>
      <c r="G35" s="18">
        <v>0.23400000000000001</v>
      </c>
      <c r="H35" s="18">
        <v>0.02</v>
      </c>
      <c r="I35" s="18">
        <v>8.0000000000000002E-3</v>
      </c>
      <c r="J35" s="18">
        <v>9.1159999999999997</v>
      </c>
      <c r="K35" s="18">
        <v>5.9880000000000004</v>
      </c>
      <c r="L35" s="18">
        <v>0.58599999999999997</v>
      </c>
      <c r="M35" s="18" t="s">
        <v>615</v>
      </c>
      <c r="N35" s="18">
        <f t="shared" si="0"/>
        <v>100.12399999999998</v>
      </c>
      <c r="O35" s="19">
        <v>2.5807104336810713</v>
      </c>
      <c r="P35" s="19">
        <v>1.4095530191735708</v>
      </c>
      <c r="Q35" s="19">
        <v>8.780485241904187E-3</v>
      </c>
      <c r="R35" s="19">
        <v>0.43823658417907724</v>
      </c>
      <c r="S35" s="19">
        <v>0.52092463276368395</v>
      </c>
      <c r="T35" s="19">
        <v>3.3540436149354119E-2</v>
      </c>
      <c r="U35" s="19">
        <v>4.9917455911886623</v>
      </c>
      <c r="V35" s="19">
        <v>52.475447294872794</v>
      </c>
      <c r="W35" s="19">
        <v>44.145850146822724</v>
      </c>
      <c r="X35" s="19">
        <v>3.3787025583044752</v>
      </c>
    </row>
    <row r="36" spans="1:38" s="8" customFormat="1" x14ac:dyDescent="0.3">
      <c r="A36" s="4" t="s">
        <v>974</v>
      </c>
      <c r="B36" s="4" t="s">
        <v>975</v>
      </c>
      <c r="C36" s="4" t="s">
        <v>961</v>
      </c>
      <c r="D36" s="18">
        <v>57.55</v>
      </c>
      <c r="E36" s="18">
        <v>5.0000000000000001E-3</v>
      </c>
      <c r="F36" s="18">
        <v>26.689</v>
      </c>
      <c r="G36" s="18">
        <v>0.17199999999999999</v>
      </c>
      <c r="H36" s="18">
        <v>1.4E-2</v>
      </c>
      <c r="I36" s="18">
        <v>8.0000000000000002E-3</v>
      </c>
      <c r="J36" s="18">
        <v>8.7330000000000005</v>
      </c>
      <c r="K36" s="18">
        <v>6.2510000000000003</v>
      </c>
      <c r="L36" s="18">
        <v>0.63600000000000001</v>
      </c>
      <c r="M36" s="18" t="s">
        <v>615</v>
      </c>
      <c r="N36" s="18">
        <f t="shared" si="0"/>
        <v>100.05799999999999</v>
      </c>
      <c r="O36" s="19">
        <v>2.5829044797073313</v>
      </c>
      <c r="P36" s="19">
        <v>1.4117408989862197</v>
      </c>
      <c r="Q36" s="19">
        <v>6.4558149387867964E-3</v>
      </c>
      <c r="R36" s="19">
        <v>0.41994047892071451</v>
      </c>
      <c r="S36" s="19">
        <v>0.54395449155795117</v>
      </c>
      <c r="T36" s="19">
        <v>3.6412304935061215E-2</v>
      </c>
      <c r="U36" s="19">
        <v>5.0014084690460647</v>
      </c>
      <c r="V36" s="19">
        <v>54.378739905992568</v>
      </c>
      <c r="W36" s="19">
        <v>41.981148117414939</v>
      </c>
      <c r="X36" s="19">
        <v>3.6401119765925016</v>
      </c>
    </row>
    <row r="37" spans="1:38" s="8" customFormat="1" x14ac:dyDescent="0.3">
      <c r="A37" s="4" t="s">
        <v>974</v>
      </c>
      <c r="B37" s="4" t="s">
        <v>975</v>
      </c>
      <c r="C37" s="4" t="s">
        <v>961</v>
      </c>
      <c r="D37" s="18">
        <v>57.715000000000003</v>
      </c>
      <c r="E37" s="18">
        <v>1.0999999999999999E-2</v>
      </c>
      <c r="F37" s="18">
        <v>26.478999999999999</v>
      </c>
      <c r="G37" s="18">
        <v>0.17599999999999999</v>
      </c>
      <c r="H37" s="18">
        <v>1.4E-2</v>
      </c>
      <c r="I37" s="18">
        <v>1.6E-2</v>
      </c>
      <c r="J37" s="18">
        <v>8.6750000000000007</v>
      </c>
      <c r="K37" s="18">
        <v>6.2679999999999998</v>
      </c>
      <c r="L37" s="18">
        <v>0.67900000000000005</v>
      </c>
      <c r="M37" s="18" t="s">
        <v>615</v>
      </c>
      <c r="N37" s="18">
        <f t="shared" si="0"/>
        <v>100.03300000000002</v>
      </c>
      <c r="O37" s="19">
        <v>2.5911259923610919</v>
      </c>
      <c r="P37" s="19">
        <v>1.401074045430861</v>
      </c>
      <c r="Q37" s="19">
        <v>6.6080315329821249E-3</v>
      </c>
      <c r="R37" s="19">
        <v>0.41728288835719457</v>
      </c>
      <c r="S37" s="19">
        <v>0.54560566308959779</v>
      </c>
      <c r="T37" s="19">
        <v>3.8886391393096402E-2</v>
      </c>
      <c r="U37" s="19">
        <v>5.0005830121648236</v>
      </c>
      <c r="V37" s="19">
        <v>54.463896006710222</v>
      </c>
      <c r="W37" s="19">
        <v>41.654354737028775</v>
      </c>
      <c r="X37" s="19">
        <v>3.8817492562609961</v>
      </c>
    </row>
    <row r="38" spans="1:38" s="8" customFormat="1" x14ac:dyDescent="0.3">
      <c r="A38" s="4" t="s">
        <v>974</v>
      </c>
      <c r="B38" s="4" t="s">
        <v>975</v>
      </c>
      <c r="C38" s="4" t="s">
        <v>961</v>
      </c>
      <c r="D38" s="18">
        <v>58.024000000000001</v>
      </c>
      <c r="E38" s="18">
        <v>4.0000000000000001E-3</v>
      </c>
      <c r="F38" s="18">
        <v>26.21</v>
      </c>
      <c r="G38" s="18">
        <v>0.19700000000000001</v>
      </c>
      <c r="H38" s="18" t="s">
        <v>1007</v>
      </c>
      <c r="I38" s="18">
        <v>1.7999999999999999E-2</v>
      </c>
      <c r="J38" s="18">
        <v>8.3989999999999991</v>
      </c>
      <c r="K38" s="18">
        <v>6.4569999999999999</v>
      </c>
      <c r="L38" s="18">
        <v>0.70599999999999996</v>
      </c>
      <c r="M38" s="18" t="s">
        <v>615</v>
      </c>
      <c r="N38" s="18">
        <f t="shared" si="0"/>
        <v>100.015</v>
      </c>
      <c r="O38" s="19">
        <v>2.6040525684720888</v>
      </c>
      <c r="P38" s="19">
        <v>1.3863368940647862</v>
      </c>
      <c r="Q38" s="19">
        <v>7.3938037121988789E-3</v>
      </c>
      <c r="R38" s="19">
        <v>0.40386007859679396</v>
      </c>
      <c r="S38" s="19">
        <v>0.56185327910470517</v>
      </c>
      <c r="T38" s="19">
        <v>4.0418000194595301E-2</v>
      </c>
      <c r="U38" s="19">
        <v>5.0039146241451684</v>
      </c>
      <c r="V38" s="19">
        <v>55.842934890687417</v>
      </c>
      <c r="W38" s="19">
        <v>40.139895792662649</v>
      </c>
      <c r="X38" s="19">
        <v>4.01716931664994</v>
      </c>
    </row>
    <row r="39" spans="1:38" s="8" customFormat="1" x14ac:dyDescent="0.3">
      <c r="A39" s="4" t="s">
        <v>974</v>
      </c>
      <c r="B39" s="4" t="s">
        <v>975</v>
      </c>
      <c r="C39" s="4" t="s">
        <v>961</v>
      </c>
      <c r="D39" s="18">
        <v>58.064</v>
      </c>
      <c r="E39" s="18">
        <v>7.0000000000000001E-3</v>
      </c>
      <c r="F39" s="18">
        <v>24.648</v>
      </c>
      <c r="G39" s="18">
        <v>0.215</v>
      </c>
      <c r="H39" s="18">
        <v>1.2E-2</v>
      </c>
      <c r="I39" s="18">
        <v>3.0000000000000001E-3</v>
      </c>
      <c r="J39" s="18">
        <v>8.2789999999999999</v>
      </c>
      <c r="K39" s="18">
        <v>6.2549999999999999</v>
      </c>
      <c r="L39" s="18">
        <v>0.67800000000000005</v>
      </c>
      <c r="M39" s="18" t="s">
        <v>615</v>
      </c>
      <c r="N39" s="18">
        <f t="shared" si="0"/>
        <v>98.160999999999987</v>
      </c>
      <c r="O39" s="19">
        <v>2.650584120174881</v>
      </c>
      <c r="P39" s="19">
        <v>1.3260991712915542</v>
      </c>
      <c r="Q39" s="19">
        <v>8.2079123267076223E-3</v>
      </c>
      <c r="R39" s="19">
        <v>0.404924248615391</v>
      </c>
      <c r="S39" s="19">
        <v>0.55362029914044231</v>
      </c>
      <c r="T39" s="19">
        <v>3.9481384401177849E-2</v>
      </c>
      <c r="U39" s="19">
        <v>4.9829171359501547</v>
      </c>
      <c r="V39" s="19">
        <v>55.471534486475221</v>
      </c>
      <c r="W39" s="19">
        <v>40.572517764166435</v>
      </c>
      <c r="X39" s="19">
        <v>3.9559477493583373</v>
      </c>
    </row>
    <row r="40" spans="1:38" s="8" customFormat="1" x14ac:dyDescent="0.3">
      <c r="A40" s="4" t="s">
        <v>974</v>
      </c>
      <c r="B40" s="4" t="s">
        <v>975</v>
      </c>
      <c r="C40" s="4" t="s">
        <v>961</v>
      </c>
      <c r="D40" s="18">
        <v>58.161999999999999</v>
      </c>
      <c r="E40" s="18" t="s">
        <v>615</v>
      </c>
      <c r="F40" s="18">
        <v>24.443000000000001</v>
      </c>
      <c r="G40" s="18">
        <v>0.16800000000000001</v>
      </c>
      <c r="H40" s="18">
        <v>2.9000000000000001E-2</v>
      </c>
      <c r="I40" s="18">
        <v>5.0000000000000001E-3</v>
      </c>
      <c r="J40" s="18">
        <v>8.3010000000000002</v>
      </c>
      <c r="K40" s="18">
        <v>6.1950000000000003</v>
      </c>
      <c r="L40" s="18">
        <v>0.627</v>
      </c>
      <c r="M40" s="18" t="s">
        <v>615</v>
      </c>
      <c r="N40" s="18">
        <f t="shared" si="0"/>
        <v>97.929999999999993</v>
      </c>
      <c r="O40" s="19">
        <v>2.6591978387616111</v>
      </c>
      <c r="P40" s="19">
        <v>1.3171204788083917</v>
      </c>
      <c r="Q40" s="19">
        <v>6.4236254019289707E-3</v>
      </c>
      <c r="R40" s="19">
        <v>0.40663334815504987</v>
      </c>
      <c r="S40" s="19">
        <v>0.54916478251810752</v>
      </c>
      <c r="T40" s="19">
        <v>3.6568478896319881E-2</v>
      </c>
      <c r="U40" s="19">
        <v>4.9751085525414087</v>
      </c>
      <c r="V40" s="19">
        <v>55.338901694440736</v>
      </c>
      <c r="W40" s="19">
        <v>40.976121549621809</v>
      </c>
      <c r="X40" s="19">
        <v>3.68497675593746</v>
      </c>
    </row>
    <row r="41" spans="1:38" x14ac:dyDescent="0.3">
      <c r="A41" s="4" t="s">
        <v>974</v>
      </c>
      <c r="B41" s="4" t="s">
        <v>975</v>
      </c>
      <c r="C41" s="4" t="s">
        <v>961</v>
      </c>
      <c r="D41" s="18">
        <v>57.99</v>
      </c>
      <c r="E41" s="18" t="s">
        <v>615</v>
      </c>
      <c r="F41" s="18">
        <v>26.98</v>
      </c>
      <c r="G41" s="18" t="s">
        <v>615</v>
      </c>
      <c r="H41" s="18" t="s">
        <v>615</v>
      </c>
      <c r="I41" s="18" t="s">
        <v>615</v>
      </c>
      <c r="J41" s="18">
        <v>8.89</v>
      </c>
      <c r="K41" s="18">
        <v>5.72</v>
      </c>
      <c r="L41" s="18">
        <v>0.42</v>
      </c>
      <c r="M41" s="18" t="s">
        <v>615</v>
      </c>
      <c r="N41" s="18">
        <f t="shared" si="0"/>
        <v>100</v>
      </c>
      <c r="O41" s="18">
        <v>2.5915113983363014</v>
      </c>
      <c r="P41" s="18">
        <v>1.4210247345802201</v>
      </c>
      <c r="Q41" s="18">
        <v>0</v>
      </c>
      <c r="R41" s="18">
        <v>0.42566019246216591</v>
      </c>
      <c r="S41" s="18">
        <v>0.49561688539474691</v>
      </c>
      <c r="T41" s="18">
        <v>2.3942932595053149E-2</v>
      </c>
      <c r="U41" s="18">
        <f>SUM(O41:T41)</f>
        <v>4.9577561433684876</v>
      </c>
      <c r="V41" s="18">
        <v>52.434023816080966</v>
      </c>
      <c r="W41" s="18">
        <v>45.032922256759292</v>
      </c>
      <c r="X41" s="18">
        <v>2.5330539271597314</v>
      </c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1:38" x14ac:dyDescent="0.3">
      <c r="A42" s="4" t="s">
        <v>974</v>
      </c>
      <c r="B42" s="4" t="s">
        <v>975</v>
      </c>
      <c r="C42" s="4" t="s">
        <v>961</v>
      </c>
      <c r="D42" s="18">
        <v>57.78</v>
      </c>
      <c r="E42" s="18" t="s">
        <v>615</v>
      </c>
      <c r="F42" s="18">
        <v>26.68</v>
      </c>
      <c r="G42" s="18" t="s">
        <v>615</v>
      </c>
      <c r="H42" s="18" t="s">
        <v>615</v>
      </c>
      <c r="I42" s="18" t="s">
        <v>615</v>
      </c>
      <c r="J42" s="18">
        <v>8.44</v>
      </c>
      <c r="K42" s="18">
        <v>6.46</v>
      </c>
      <c r="L42" s="18">
        <v>0.65</v>
      </c>
      <c r="M42" s="18" t="s">
        <v>615</v>
      </c>
      <c r="N42" s="18">
        <f t="shared" si="0"/>
        <v>100.01</v>
      </c>
      <c r="O42" s="18">
        <v>2.5903517595136005</v>
      </c>
      <c r="P42" s="18">
        <v>1.4097000292202886</v>
      </c>
      <c r="Q42" s="18">
        <v>0</v>
      </c>
      <c r="R42" s="18">
        <v>0.40540109197871438</v>
      </c>
      <c r="S42" s="18">
        <v>0.56151811924648154</v>
      </c>
      <c r="T42" s="18">
        <v>3.7172571080821178E-2</v>
      </c>
      <c r="U42" s="18">
        <f>SUM(O42:T42)</f>
        <v>5.004143571039906</v>
      </c>
      <c r="V42" s="18">
        <v>55.92298723498044</v>
      </c>
      <c r="W42" s="18">
        <v>40.374903880565796</v>
      </c>
      <c r="X42" s="18">
        <v>3.7021088844537613</v>
      </c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1:38" x14ac:dyDescent="0.3">
      <c r="A43" s="4" t="s">
        <v>974</v>
      </c>
      <c r="B43" s="4" t="s">
        <v>975</v>
      </c>
      <c r="C43" s="4" t="s">
        <v>961</v>
      </c>
      <c r="D43" s="18">
        <v>57.37</v>
      </c>
      <c r="E43" s="18" t="s">
        <v>615</v>
      </c>
      <c r="F43" s="18">
        <v>27.01</v>
      </c>
      <c r="G43" s="18" t="s">
        <v>615</v>
      </c>
      <c r="H43" s="18" t="s">
        <v>615</v>
      </c>
      <c r="I43" s="18" t="s">
        <v>615</v>
      </c>
      <c r="J43" s="18">
        <v>8.7799999999999994</v>
      </c>
      <c r="K43" s="18">
        <v>6.23</v>
      </c>
      <c r="L43" s="18">
        <v>0.59</v>
      </c>
      <c r="M43" s="18" t="s">
        <v>615</v>
      </c>
      <c r="N43" s="18">
        <f t="shared" si="0"/>
        <v>99.98</v>
      </c>
      <c r="O43" s="18">
        <v>2.5738973572515573</v>
      </c>
      <c r="P43" s="18">
        <v>1.4282052846768056</v>
      </c>
      <c r="Q43" s="18">
        <v>0</v>
      </c>
      <c r="R43" s="18">
        <v>0.422048296309604</v>
      </c>
      <c r="S43" s="18">
        <v>0.54193159506426902</v>
      </c>
      <c r="T43" s="18">
        <v>3.3766529279878041E-2</v>
      </c>
      <c r="U43" s="18">
        <f>SUM(O43:T43)</f>
        <v>4.999849062582113</v>
      </c>
      <c r="V43" s="18">
        <v>54.315563939500827</v>
      </c>
      <c r="W43" s="18">
        <v>42.300156389743421</v>
      </c>
      <c r="X43" s="18">
        <v>3.384279670755749</v>
      </c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1:38" x14ac:dyDescent="0.3">
      <c r="A44" s="4" t="s">
        <v>974</v>
      </c>
      <c r="B44" s="4" t="s">
        <v>975</v>
      </c>
      <c r="C44" s="4" t="s">
        <v>961</v>
      </c>
      <c r="D44" s="18">
        <v>58.45</v>
      </c>
      <c r="E44" s="18" t="s">
        <v>615</v>
      </c>
      <c r="F44" s="18">
        <v>26.35</v>
      </c>
      <c r="G44" s="18" t="s">
        <v>615</v>
      </c>
      <c r="H44" s="18" t="s">
        <v>615</v>
      </c>
      <c r="I44" s="18" t="s">
        <v>615</v>
      </c>
      <c r="J44" s="18">
        <v>8.17</v>
      </c>
      <c r="K44" s="18">
        <v>6.3</v>
      </c>
      <c r="L44" s="18">
        <v>0.73</v>
      </c>
      <c r="M44" s="18" t="s">
        <v>615</v>
      </c>
      <c r="N44" s="18">
        <f t="shared" si="0"/>
        <v>100.00000000000001</v>
      </c>
      <c r="O44" s="18">
        <v>2.6150656866695652</v>
      </c>
      <c r="P44" s="18">
        <v>1.3894354770024888</v>
      </c>
      <c r="Q44" s="18">
        <v>0</v>
      </c>
      <c r="R44" s="18">
        <v>0.39163491651017868</v>
      </c>
      <c r="S44" s="18">
        <v>0.54649813837220373</v>
      </c>
      <c r="T44" s="18">
        <v>4.1662850921709883E-2</v>
      </c>
      <c r="U44" s="18">
        <f>SUM(O44:T44)</f>
        <v>4.9842970694761464</v>
      </c>
      <c r="V44" s="18">
        <v>55.776732188292556</v>
      </c>
      <c r="W44" s="18">
        <v>39.971070933264855</v>
      </c>
      <c r="X44" s="18">
        <v>4.2521968784425876</v>
      </c>
      <c r="Y44" s="15"/>
      <c r="Z44" s="15"/>
      <c r="AA44" s="15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1:38" x14ac:dyDescent="0.3">
      <c r="A45" s="4" t="s">
        <v>974</v>
      </c>
      <c r="B45" s="4" t="s">
        <v>975</v>
      </c>
      <c r="C45" s="4" t="s">
        <v>961</v>
      </c>
      <c r="D45" s="18">
        <v>57.98</v>
      </c>
      <c r="E45" s="18" t="s">
        <v>615</v>
      </c>
      <c r="F45" s="18">
        <v>26.65</v>
      </c>
      <c r="G45" s="18" t="s">
        <v>615</v>
      </c>
      <c r="H45" s="18" t="s">
        <v>615</v>
      </c>
      <c r="I45" s="18" t="s">
        <v>615</v>
      </c>
      <c r="J45" s="18">
        <v>8.49</v>
      </c>
      <c r="K45" s="18">
        <v>6.27</v>
      </c>
      <c r="L45" s="18">
        <v>0.61</v>
      </c>
      <c r="M45" s="18" t="s">
        <v>615</v>
      </c>
      <c r="N45" s="18">
        <f t="shared" si="0"/>
        <v>99.999999999999986</v>
      </c>
      <c r="O45" s="18">
        <v>2.5965413050894823</v>
      </c>
      <c r="P45" s="18">
        <v>1.406610695728129</v>
      </c>
      <c r="Q45" s="18">
        <v>0</v>
      </c>
      <c r="R45" s="18">
        <v>0.40736712343554765</v>
      </c>
      <c r="S45" s="18">
        <v>0.54442068314330028</v>
      </c>
      <c r="T45" s="18">
        <v>3.4847762443287696E-2</v>
      </c>
      <c r="U45" s="18">
        <f>SUM(O45:T45)</f>
        <v>4.9897875698397467</v>
      </c>
      <c r="V45" s="18">
        <v>55.179511081572002</v>
      </c>
      <c r="W45" s="18">
        <v>41.288509782724873</v>
      </c>
      <c r="X45" s="18">
        <v>3.5319791357031316</v>
      </c>
      <c r="Y45" s="15"/>
      <c r="Z45" s="15"/>
      <c r="AA45" s="15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1:38" x14ac:dyDescent="0.3">
      <c r="A46" s="16"/>
      <c r="B46" s="8"/>
      <c r="C46" s="6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1:38" x14ac:dyDescent="0.3">
      <c r="A47" s="39" t="s">
        <v>1061</v>
      </c>
      <c r="B47" s="8"/>
      <c r="C47" s="6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1:38" s="13" customFormat="1" x14ac:dyDescent="0.3">
      <c r="A48" s="16"/>
      <c r="B48" s="8"/>
      <c r="C48" s="8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</row>
    <row r="49" spans="1:24" s="13" customFormat="1" x14ac:dyDescent="0.3">
      <c r="A49" s="17"/>
      <c r="B49" s="8"/>
      <c r="C49" s="8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32"/>
  <sheetViews>
    <sheetView topLeftCell="A8" workbookViewId="0">
      <selection activeCell="A33" sqref="A33"/>
    </sheetView>
  </sheetViews>
  <sheetFormatPr defaultRowHeight="14.4" x14ac:dyDescent="0.3"/>
  <sheetData>
    <row r="1" spans="1:37" s="22" customFormat="1" ht="15.6" x14ac:dyDescent="0.35">
      <c r="A1" s="22" t="s">
        <v>966</v>
      </c>
      <c r="B1" s="22" t="s">
        <v>997</v>
      </c>
      <c r="C1" s="22" t="s">
        <v>980</v>
      </c>
      <c r="D1" s="24" t="s">
        <v>1044</v>
      </c>
      <c r="E1" s="24" t="s">
        <v>1045</v>
      </c>
      <c r="F1" s="24" t="s">
        <v>1046</v>
      </c>
      <c r="G1" s="24" t="s">
        <v>1003</v>
      </c>
      <c r="H1" s="24" t="s">
        <v>1004</v>
      </c>
      <c r="I1" s="24" t="s">
        <v>1005</v>
      </c>
      <c r="J1" s="24" t="s">
        <v>1006</v>
      </c>
      <c r="K1" s="24" t="s">
        <v>981</v>
      </c>
      <c r="L1" s="25" t="s">
        <v>982</v>
      </c>
      <c r="M1" s="25" t="s">
        <v>986</v>
      </c>
      <c r="N1" s="25" t="s">
        <v>1008</v>
      </c>
      <c r="O1" s="25" t="s">
        <v>1009</v>
      </c>
      <c r="P1" s="25" t="s">
        <v>989</v>
      </c>
      <c r="Q1" s="25" t="s">
        <v>987</v>
      </c>
      <c r="R1" s="25" t="s">
        <v>990</v>
      </c>
      <c r="S1" s="25" t="s">
        <v>1029</v>
      </c>
      <c r="T1" s="25" t="s">
        <v>1014</v>
      </c>
      <c r="U1" s="25" t="s">
        <v>1015</v>
      </c>
      <c r="V1" s="25" t="s">
        <v>1016</v>
      </c>
      <c r="W1" s="25" t="s">
        <v>1017</v>
      </c>
    </row>
    <row r="2" spans="1:37" s="23" customFormat="1" x14ac:dyDescent="0.3">
      <c r="A2" s="2" t="s">
        <v>976</v>
      </c>
      <c r="B2" s="2" t="s">
        <v>1018</v>
      </c>
      <c r="C2" s="2" t="s">
        <v>999</v>
      </c>
      <c r="D2" s="20">
        <v>39.369999999999997</v>
      </c>
      <c r="E2" s="20">
        <v>0</v>
      </c>
      <c r="F2" s="20">
        <v>22.01</v>
      </c>
      <c r="G2" s="20">
        <v>23.17</v>
      </c>
      <c r="H2" s="20">
        <v>1.1599999999999999</v>
      </c>
      <c r="I2" s="20">
        <v>7.48</v>
      </c>
      <c r="J2" s="20">
        <v>6.74</v>
      </c>
      <c r="K2" s="20">
        <v>99.94</v>
      </c>
      <c r="L2" s="20">
        <v>3.02</v>
      </c>
      <c r="M2" s="20">
        <v>0</v>
      </c>
      <c r="N2" s="20">
        <v>1.99</v>
      </c>
      <c r="O2" s="20">
        <v>1.49</v>
      </c>
      <c r="P2" s="20">
        <v>0.08</v>
      </c>
      <c r="Q2" s="20">
        <v>0.86</v>
      </c>
      <c r="R2" s="20">
        <v>0.55000000000000004</v>
      </c>
      <c r="S2" s="20">
        <v>7.98</v>
      </c>
      <c r="T2" s="20">
        <v>28.793271400111159</v>
      </c>
      <c r="U2" s="20">
        <v>50.025762903116636</v>
      </c>
      <c r="V2" s="20">
        <v>18.64431151697201</v>
      </c>
      <c r="W2" s="20">
        <v>2.5366541798002005</v>
      </c>
    </row>
    <row r="3" spans="1:37" s="23" customFormat="1" x14ac:dyDescent="0.3">
      <c r="A3" s="2" t="s">
        <v>976</v>
      </c>
      <c r="B3" s="2" t="s">
        <v>1018</v>
      </c>
      <c r="C3" s="2" t="s">
        <v>999</v>
      </c>
      <c r="D3" s="20">
        <v>36.75</v>
      </c>
      <c r="E3" s="20">
        <v>0</v>
      </c>
      <c r="F3" s="20">
        <v>21.05</v>
      </c>
      <c r="G3" s="20">
        <v>21.28</v>
      </c>
      <c r="H3" s="20">
        <v>1.1100000000000001</v>
      </c>
      <c r="I3" s="20">
        <v>7.13</v>
      </c>
      <c r="J3" s="20">
        <v>6.26</v>
      </c>
      <c r="K3" s="20">
        <v>93.6</v>
      </c>
      <c r="L3" s="20">
        <v>3</v>
      </c>
      <c r="M3" s="20">
        <v>0</v>
      </c>
      <c r="N3" s="20">
        <v>2.0299999999999998</v>
      </c>
      <c r="O3" s="20">
        <v>1.45</v>
      </c>
      <c r="P3" s="20">
        <v>0.08</v>
      </c>
      <c r="Q3" s="20">
        <v>0.87</v>
      </c>
      <c r="R3" s="20">
        <v>0.55000000000000004</v>
      </c>
      <c r="S3" s="20">
        <v>7.98</v>
      </c>
      <c r="T3" s="20">
        <v>29.469059327869495</v>
      </c>
      <c r="U3" s="20">
        <v>49.331763471373449</v>
      </c>
      <c r="V3" s="20">
        <v>18.592942133148448</v>
      </c>
      <c r="W3" s="20">
        <v>2.606235067608615</v>
      </c>
    </row>
    <row r="4" spans="1:37" s="23" customFormat="1" x14ac:dyDescent="0.3">
      <c r="A4" s="2" t="s">
        <v>976</v>
      </c>
      <c r="B4" s="2" t="s">
        <v>1018</v>
      </c>
      <c r="C4" s="2" t="s">
        <v>999</v>
      </c>
      <c r="D4" s="20">
        <v>39.19</v>
      </c>
      <c r="E4" s="20">
        <v>0</v>
      </c>
      <c r="F4" s="20">
        <v>22.22</v>
      </c>
      <c r="G4" s="20">
        <v>22.71</v>
      </c>
      <c r="H4" s="20">
        <v>1.0900000000000001</v>
      </c>
      <c r="I4" s="20">
        <v>7.67</v>
      </c>
      <c r="J4" s="20">
        <v>6.65</v>
      </c>
      <c r="K4" s="20">
        <v>99.54</v>
      </c>
      <c r="L4" s="20">
        <v>3.01</v>
      </c>
      <c r="M4" s="20">
        <v>0</v>
      </c>
      <c r="N4" s="20">
        <v>2.0099999999999998</v>
      </c>
      <c r="O4" s="20">
        <v>1.46</v>
      </c>
      <c r="P4" s="20">
        <v>7.0000000000000007E-2</v>
      </c>
      <c r="Q4" s="20">
        <v>0.88</v>
      </c>
      <c r="R4" s="20">
        <v>0.55000000000000004</v>
      </c>
      <c r="S4" s="20">
        <v>7.98</v>
      </c>
      <c r="T4" s="20">
        <v>29.721953978045118</v>
      </c>
      <c r="U4" s="20">
        <v>49.360255759016653</v>
      </c>
      <c r="V4" s="20">
        <v>18.518281427784768</v>
      </c>
      <c r="W4" s="20">
        <v>2.3995088351534708</v>
      </c>
    </row>
    <row r="5" spans="1:37" s="23" customFormat="1" x14ac:dyDescent="0.3">
      <c r="A5" s="2" t="s">
        <v>976</v>
      </c>
      <c r="B5" s="2" t="s">
        <v>1018</v>
      </c>
      <c r="C5" s="2" t="s">
        <v>999</v>
      </c>
      <c r="D5" s="20">
        <v>38.9</v>
      </c>
      <c r="E5" s="20">
        <v>0</v>
      </c>
      <c r="F5" s="20">
        <v>22.21</v>
      </c>
      <c r="G5" s="20">
        <v>23.75</v>
      </c>
      <c r="H5" s="20">
        <v>1.3</v>
      </c>
      <c r="I5" s="20">
        <v>7.66</v>
      </c>
      <c r="J5" s="20">
        <v>6.8</v>
      </c>
      <c r="K5" s="20">
        <v>100.62</v>
      </c>
      <c r="L5" s="20">
        <v>2.98</v>
      </c>
      <c r="M5" s="20">
        <v>0</v>
      </c>
      <c r="N5" s="20">
        <v>2</v>
      </c>
      <c r="O5" s="20">
        <v>1.52</v>
      </c>
      <c r="P5" s="20">
        <v>0.08</v>
      </c>
      <c r="Q5" s="20">
        <v>0.87</v>
      </c>
      <c r="R5" s="20">
        <v>0.56000000000000005</v>
      </c>
      <c r="S5" s="20">
        <v>8.02</v>
      </c>
      <c r="T5" s="20">
        <v>28.790220082628903</v>
      </c>
      <c r="U5" s="20">
        <v>50.067753200270701</v>
      </c>
      <c r="V5" s="20">
        <v>18.366320938950569</v>
      </c>
      <c r="W5" s="20">
        <v>2.7757057781498284</v>
      </c>
    </row>
    <row r="6" spans="1:37" s="23" customFormat="1" x14ac:dyDescent="0.3">
      <c r="A6" s="2" t="s">
        <v>976</v>
      </c>
      <c r="B6" s="2" t="s">
        <v>1018</v>
      </c>
      <c r="C6" s="2" t="s">
        <v>999</v>
      </c>
      <c r="D6" s="20">
        <v>38.44</v>
      </c>
      <c r="E6" s="20">
        <v>0</v>
      </c>
      <c r="F6" s="20">
        <v>21.93</v>
      </c>
      <c r="G6" s="20">
        <v>23.88</v>
      </c>
      <c r="H6" s="20">
        <v>1.3</v>
      </c>
      <c r="I6" s="20">
        <v>7.64</v>
      </c>
      <c r="J6" s="20">
        <v>6.87</v>
      </c>
      <c r="K6" s="20">
        <v>100.05</v>
      </c>
      <c r="L6" s="20">
        <v>2.97</v>
      </c>
      <c r="M6" s="20">
        <v>0</v>
      </c>
      <c r="N6" s="20">
        <v>2</v>
      </c>
      <c r="O6" s="20">
        <v>1.54</v>
      </c>
      <c r="P6" s="20">
        <v>0.09</v>
      </c>
      <c r="Q6" s="20">
        <v>0.88</v>
      </c>
      <c r="R6" s="20">
        <v>0.56999999999999995</v>
      </c>
      <c r="S6" s="20">
        <v>8.0299999999999994</v>
      </c>
      <c r="T6" s="20">
        <v>28.604080308209479</v>
      </c>
      <c r="U6" s="20">
        <v>50.14726204193893</v>
      </c>
      <c r="V6" s="20">
        <v>18.483678603797081</v>
      </c>
      <c r="W6" s="20">
        <v>2.7649790460545054</v>
      </c>
    </row>
    <row r="7" spans="1:37" s="23" customFormat="1" x14ac:dyDescent="0.3">
      <c r="A7" s="2" t="s">
        <v>976</v>
      </c>
      <c r="B7" s="2" t="s">
        <v>1018</v>
      </c>
      <c r="C7" s="2" t="s">
        <v>999</v>
      </c>
      <c r="D7" s="20">
        <v>38.22</v>
      </c>
      <c r="E7" s="20">
        <v>0</v>
      </c>
      <c r="F7" s="20">
        <v>21.79</v>
      </c>
      <c r="G7" s="20">
        <v>23.77</v>
      </c>
      <c r="H7" s="20">
        <v>1.27</v>
      </c>
      <c r="I7" s="20">
        <v>7.3</v>
      </c>
      <c r="J7" s="20">
        <v>6.64</v>
      </c>
      <c r="K7" s="20">
        <v>98.98</v>
      </c>
      <c r="L7" s="20">
        <v>2.98</v>
      </c>
      <c r="M7" s="20">
        <v>0</v>
      </c>
      <c r="N7" s="20">
        <v>2</v>
      </c>
      <c r="O7" s="20">
        <v>1.55</v>
      </c>
      <c r="P7" s="20">
        <v>0.08</v>
      </c>
      <c r="Q7" s="20">
        <v>0.85</v>
      </c>
      <c r="R7" s="20">
        <v>0.55000000000000004</v>
      </c>
      <c r="S7" s="20">
        <v>8.02</v>
      </c>
      <c r="T7" s="20">
        <v>27.942098337328186</v>
      </c>
      <c r="U7" s="20">
        <v>51.032120194040331</v>
      </c>
      <c r="V7" s="20">
        <v>18.264226199075495</v>
      </c>
      <c r="W7" s="20">
        <v>2.76155526955597</v>
      </c>
    </row>
    <row r="8" spans="1:37" s="23" customFormat="1" x14ac:dyDescent="0.3">
      <c r="A8" s="28" t="s">
        <v>974</v>
      </c>
      <c r="B8" s="28" t="s">
        <v>1018</v>
      </c>
      <c r="C8" s="28" t="s">
        <v>999</v>
      </c>
      <c r="D8" s="20">
        <v>38.590000000000003</v>
      </c>
      <c r="E8" s="20">
        <v>0</v>
      </c>
      <c r="F8" s="20">
        <v>21.32</v>
      </c>
      <c r="G8" s="20">
        <v>27.44</v>
      </c>
      <c r="H8" s="20">
        <v>0.54</v>
      </c>
      <c r="I8" s="20">
        <v>5.59</v>
      </c>
      <c r="J8" s="20">
        <v>7.75</v>
      </c>
      <c r="K8" s="20">
        <v>101.23</v>
      </c>
      <c r="L8" s="20">
        <v>2.9653028145833669</v>
      </c>
      <c r="M8" s="20">
        <v>0</v>
      </c>
      <c r="N8" s="20">
        <v>1.9306856312799809</v>
      </c>
      <c r="O8" s="20">
        <v>1.763118611164866</v>
      </c>
      <c r="P8" s="20">
        <v>3.5142023992365753E-2</v>
      </c>
      <c r="Q8" s="20">
        <v>0.64036996909672839</v>
      </c>
      <c r="R8" s="20">
        <v>0.63799590732296474</v>
      </c>
      <c r="S8" s="20">
        <v>7.972614957440272</v>
      </c>
      <c r="T8" s="20">
        <v>20.814030129659994</v>
      </c>
      <c r="U8" s="20">
        <v>57.306878313974472</v>
      </c>
      <c r="V8" s="20">
        <v>20.736865684615061</v>
      </c>
      <c r="W8" s="20">
        <v>1.1422258717504747</v>
      </c>
    </row>
    <row r="9" spans="1:37" s="29" customFormat="1" x14ac:dyDescent="0.3"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</row>
    <row r="10" spans="1:37" s="5" customFormat="1" x14ac:dyDescent="0.3"/>
    <row r="11" spans="1:37" s="27" customFormat="1" ht="15.6" x14ac:dyDescent="0.35">
      <c r="A11" s="22" t="s">
        <v>966</v>
      </c>
      <c r="B11" s="22" t="s">
        <v>997</v>
      </c>
      <c r="C11" s="22" t="s">
        <v>980</v>
      </c>
      <c r="D11" s="27" t="s">
        <v>1047</v>
      </c>
      <c r="E11" s="27" t="s">
        <v>1048</v>
      </c>
      <c r="F11" s="27" t="s">
        <v>1049</v>
      </c>
      <c r="G11" s="27" t="s">
        <v>1050</v>
      </c>
      <c r="H11" s="27" t="s">
        <v>970</v>
      </c>
      <c r="I11" s="27" t="s">
        <v>969</v>
      </c>
      <c r="J11" s="27" t="s">
        <v>971</v>
      </c>
      <c r="K11" s="27" t="s">
        <v>967</v>
      </c>
      <c r="L11" s="27" t="s">
        <v>968</v>
      </c>
      <c r="M11" s="27" t="s">
        <v>1051</v>
      </c>
      <c r="N11" s="27" t="s">
        <v>1052</v>
      </c>
      <c r="O11" s="27" t="s">
        <v>981</v>
      </c>
      <c r="P11" s="27" t="s">
        <v>982</v>
      </c>
      <c r="Q11" s="27" t="s">
        <v>986</v>
      </c>
      <c r="R11" s="27" t="s">
        <v>2</v>
      </c>
      <c r="S11" s="27" t="s">
        <v>1008</v>
      </c>
      <c r="T11" s="27" t="s">
        <v>1019</v>
      </c>
      <c r="U11" s="27" t="s">
        <v>1020</v>
      </c>
      <c r="V11" s="27" t="s">
        <v>989</v>
      </c>
      <c r="W11" s="27" t="s">
        <v>4</v>
      </c>
      <c r="X11" s="27" t="s">
        <v>987</v>
      </c>
      <c r="Y11" s="27" t="s">
        <v>990</v>
      </c>
      <c r="Z11" s="27" t="s">
        <v>991</v>
      </c>
      <c r="AA11" s="27" t="s">
        <v>1010</v>
      </c>
      <c r="AB11" s="27" t="s">
        <v>1029</v>
      </c>
      <c r="AC11" s="27" t="s">
        <v>1021</v>
      </c>
      <c r="AD11" s="27" t="s">
        <v>1022</v>
      </c>
      <c r="AE11" s="27" t="s">
        <v>1023</v>
      </c>
      <c r="AF11" s="27" t="s">
        <v>1024</v>
      </c>
      <c r="AG11" s="27" t="s">
        <v>1025</v>
      </c>
      <c r="AH11" s="27" t="s">
        <v>1026</v>
      </c>
      <c r="AI11" s="27" t="s">
        <v>1027</v>
      </c>
      <c r="AJ11" s="27" t="s">
        <v>1028</v>
      </c>
      <c r="AK11" s="27" t="s">
        <v>1053</v>
      </c>
    </row>
    <row r="12" spans="1:37" s="26" customFormat="1" x14ac:dyDescent="0.3">
      <c r="A12" s="6" t="s">
        <v>974</v>
      </c>
      <c r="B12" s="6" t="s">
        <v>978</v>
      </c>
      <c r="C12" s="6" t="s">
        <v>1000</v>
      </c>
      <c r="D12" s="19">
        <v>0.02</v>
      </c>
      <c r="E12" s="19">
        <v>53.35</v>
      </c>
      <c r="F12" s="19">
        <v>0.09</v>
      </c>
      <c r="G12" s="19">
        <v>0.49</v>
      </c>
      <c r="H12" s="19">
        <v>41.47</v>
      </c>
      <c r="I12" s="19">
        <v>0.36</v>
      </c>
      <c r="J12" s="19">
        <v>0.01</v>
      </c>
      <c r="K12" s="19">
        <v>3.52</v>
      </c>
      <c r="L12" s="19">
        <v>0.11</v>
      </c>
      <c r="M12" s="19" t="s">
        <v>615</v>
      </c>
      <c r="N12" s="19" t="s">
        <v>615</v>
      </c>
      <c r="O12" s="19">
        <v>99.420000000000016</v>
      </c>
      <c r="P12" s="19">
        <v>4.9298391685491903E-4</v>
      </c>
      <c r="Q12" s="19">
        <v>0.98882701702736686</v>
      </c>
      <c r="R12" s="19">
        <v>1.753831570870025E-3</v>
      </c>
      <c r="S12" s="19">
        <v>1.4236857097386042E-2</v>
      </c>
      <c r="T12" s="19">
        <v>5.369309443299386E-3</v>
      </c>
      <c r="U12" s="19">
        <v>0.84938232963879334</v>
      </c>
      <c r="V12" s="19">
        <v>7.5155775835400937E-3</v>
      </c>
      <c r="W12" s="19">
        <v>1.9822454553672985E-4</v>
      </c>
      <c r="X12" s="19">
        <v>0.12931906166056217</v>
      </c>
      <c r="Y12" s="19">
        <v>2.904807515790646E-3</v>
      </c>
      <c r="Z12" s="19">
        <v>0</v>
      </c>
      <c r="AA12" s="19">
        <v>0</v>
      </c>
      <c r="AB12" s="19">
        <v>2.0000000000000004</v>
      </c>
      <c r="AC12" s="19">
        <f>R12+T12+S12</f>
        <v>2.1359998111555454E-2</v>
      </c>
      <c r="AD12" s="19">
        <f>U12+W12+X12+V12</f>
        <v>0.98641519342843231</v>
      </c>
      <c r="AE12" s="19">
        <v>2.904807515790646E-3</v>
      </c>
      <c r="AF12" s="19">
        <v>0.84895783108021139</v>
      </c>
      <c r="AG12" s="19">
        <v>7.5118214989833548E-3</v>
      </c>
      <c r="AH12" s="19">
        <v>0.12945255693238145</v>
      </c>
      <c r="AI12" s="19">
        <v>2.684654721649693E-3</v>
      </c>
      <c r="AJ12" s="19">
        <v>8.7691578543501252E-4</v>
      </c>
      <c r="AK12" s="19">
        <v>7.1184285486930211E-3</v>
      </c>
    </row>
    <row r="13" spans="1:37" s="26" customFormat="1" x14ac:dyDescent="0.3">
      <c r="A13" s="6" t="s">
        <v>974</v>
      </c>
      <c r="B13" s="6" t="s">
        <v>978</v>
      </c>
      <c r="C13" s="6" t="s">
        <v>1000</v>
      </c>
      <c r="D13" s="19">
        <v>0</v>
      </c>
      <c r="E13" s="19">
        <v>52.85</v>
      </c>
      <c r="F13" s="19">
        <v>0.06</v>
      </c>
      <c r="G13" s="19">
        <v>0.41</v>
      </c>
      <c r="H13" s="19">
        <v>41.84</v>
      </c>
      <c r="I13" s="19">
        <v>0.32</v>
      </c>
      <c r="J13" s="19">
        <v>0.05</v>
      </c>
      <c r="K13" s="19">
        <v>3.44</v>
      </c>
      <c r="L13" s="19">
        <v>0.08</v>
      </c>
      <c r="M13" s="19" t="s">
        <v>615</v>
      </c>
      <c r="N13" s="19" t="s">
        <v>615</v>
      </c>
      <c r="O13" s="19">
        <v>99.049999999999983</v>
      </c>
      <c r="P13" s="19">
        <v>0</v>
      </c>
      <c r="Q13" s="19">
        <v>0.98389697387660424</v>
      </c>
      <c r="R13" s="19">
        <v>1.1743981478609189E-3</v>
      </c>
      <c r="S13" s="19">
        <v>1.1965218550925175E-2</v>
      </c>
      <c r="T13" s="19">
        <v>1.9066435548005245E-2</v>
      </c>
      <c r="U13" s="19">
        <v>0.84712984771085231</v>
      </c>
      <c r="V13" s="19">
        <v>6.7100935200492219E-3</v>
      </c>
      <c r="W13" s="19">
        <v>9.9551124095439221E-4</v>
      </c>
      <c r="X13" s="19">
        <v>0.12693957996380836</v>
      </c>
      <c r="Y13" s="19">
        <v>2.121941440940316E-3</v>
      </c>
      <c r="Z13" s="19">
        <v>0</v>
      </c>
      <c r="AA13" s="19">
        <v>0</v>
      </c>
      <c r="AB13" s="19">
        <v>2.0000000000000004</v>
      </c>
      <c r="AC13" s="19">
        <f t="shared" ref="AC13:AC30" si="0">R13+T13+S13</f>
        <v>3.2206052246791336E-2</v>
      </c>
      <c r="AD13" s="19">
        <f t="shared" ref="AD13:AD30" si="1">U13+W13+X13+V13</f>
        <v>0.98177503243566433</v>
      </c>
      <c r="AE13" s="19">
        <v>2.121941440940316E-3</v>
      </c>
      <c r="AF13" s="19">
        <v>0.84712984771085198</v>
      </c>
      <c r="AG13" s="19">
        <v>6.7100935200492184E-3</v>
      </c>
      <c r="AH13" s="19">
        <v>0.12793509120476271</v>
      </c>
      <c r="AI13" s="19">
        <v>9.5332177740026225E-3</v>
      </c>
      <c r="AJ13" s="19">
        <v>5.8719907393045946E-4</v>
      </c>
      <c r="AK13" s="19">
        <v>5.9826092754625883E-3</v>
      </c>
    </row>
    <row r="14" spans="1:37" s="26" customFormat="1" x14ac:dyDescent="0.3">
      <c r="A14" s="6" t="s">
        <v>974</v>
      </c>
      <c r="B14" s="6" t="s">
        <v>978</v>
      </c>
      <c r="C14" s="6" t="s">
        <v>1000</v>
      </c>
      <c r="D14" s="19">
        <v>0</v>
      </c>
      <c r="E14" s="19">
        <v>53.09</v>
      </c>
      <c r="F14" s="19">
        <v>0.13</v>
      </c>
      <c r="G14" s="19">
        <v>0.6</v>
      </c>
      <c r="H14" s="19">
        <v>41.36</v>
      </c>
      <c r="I14" s="19">
        <v>0.43</v>
      </c>
      <c r="J14" s="19">
        <v>0.04</v>
      </c>
      <c r="K14" s="19">
        <v>3.52</v>
      </c>
      <c r="L14" s="19">
        <v>0.08</v>
      </c>
      <c r="M14" s="19" t="s">
        <v>615</v>
      </c>
      <c r="N14" s="19" t="s">
        <v>615</v>
      </c>
      <c r="O14" s="19">
        <v>99.250000000000014</v>
      </c>
      <c r="P14" s="19">
        <v>0</v>
      </c>
      <c r="Q14" s="19">
        <v>0.98516059460653604</v>
      </c>
      <c r="R14" s="19">
        <v>2.5362796272394884E-3</v>
      </c>
      <c r="S14" s="19">
        <v>1.7453305997547498E-2</v>
      </c>
      <c r="T14" s="19">
        <v>9.6892251621421011E-3</v>
      </c>
      <c r="U14" s="19">
        <v>0.8437937132954092</v>
      </c>
      <c r="V14" s="19">
        <v>8.9874548984509341E-3</v>
      </c>
      <c r="W14" s="19">
        <v>7.9382693181402077E-4</v>
      </c>
      <c r="X14" s="19">
        <v>0.12947053764849029</v>
      </c>
      <c r="Y14" s="19">
        <v>2.115061832370414E-3</v>
      </c>
      <c r="Z14" s="19">
        <v>0</v>
      </c>
      <c r="AA14" s="19">
        <v>0</v>
      </c>
      <c r="AB14" s="19">
        <v>2</v>
      </c>
      <c r="AC14" s="19">
        <f t="shared" si="0"/>
        <v>2.9678810786929088E-2</v>
      </c>
      <c r="AD14" s="19">
        <f t="shared" si="1"/>
        <v>0.98304553277416451</v>
      </c>
      <c r="AE14" s="19">
        <v>2.115061832370414E-3</v>
      </c>
      <c r="AF14" s="19">
        <v>0.8437937132954092</v>
      </c>
      <c r="AG14" s="19">
        <v>8.9874548984509341E-3</v>
      </c>
      <c r="AH14" s="19">
        <v>0.1302643645803043</v>
      </c>
      <c r="AI14" s="19">
        <v>4.8446125810710505E-3</v>
      </c>
      <c r="AJ14" s="19">
        <v>1.2681398136197442E-3</v>
      </c>
      <c r="AK14" s="19">
        <v>8.7266529987737491E-3</v>
      </c>
    </row>
    <row r="15" spans="1:37" s="4" customFormat="1" x14ac:dyDescent="0.3">
      <c r="A15" s="4" t="s">
        <v>974</v>
      </c>
      <c r="B15" s="4" t="s">
        <v>978</v>
      </c>
      <c r="C15" s="4" t="s">
        <v>961</v>
      </c>
      <c r="D15" s="20">
        <v>7.0000000000000007E-2</v>
      </c>
      <c r="E15" s="20">
        <v>52.78</v>
      </c>
      <c r="F15" s="20">
        <v>7.0000000000000007E-2</v>
      </c>
      <c r="G15" s="20">
        <v>0.4</v>
      </c>
      <c r="H15" s="20">
        <v>41.07</v>
      </c>
      <c r="I15" s="20">
        <v>0.57999999999999996</v>
      </c>
      <c r="J15" s="20">
        <v>0.03</v>
      </c>
      <c r="K15" s="20">
        <v>3.78</v>
      </c>
      <c r="L15" s="20">
        <v>0.08</v>
      </c>
      <c r="M15" s="20" t="s">
        <v>1007</v>
      </c>
      <c r="N15" s="20" t="s">
        <v>1007</v>
      </c>
      <c r="O15" s="20">
        <v>98.86</v>
      </c>
      <c r="P15" s="20">
        <v>1.7313584386124982E-3</v>
      </c>
      <c r="Q15" s="20">
        <v>0.98161566087417429</v>
      </c>
      <c r="R15" s="20">
        <v>1.3687672542264256E-3</v>
      </c>
      <c r="S15" s="20">
        <v>1.1661763501425365E-2</v>
      </c>
      <c r="T15" s="20">
        <v>2.0275430618774237E-2</v>
      </c>
      <c r="U15" s="20">
        <v>0.82913346006913191</v>
      </c>
      <c r="V15" s="20">
        <v>1.2149937609683149E-2</v>
      </c>
      <c r="W15" s="20">
        <v>5.9671214633063316E-4</v>
      </c>
      <c r="X15" s="20">
        <v>0.13934708036614485</v>
      </c>
      <c r="Y15" s="20">
        <v>2.119829121496615E-3</v>
      </c>
      <c r="Z15" s="20">
        <v>0</v>
      </c>
      <c r="AA15" s="20">
        <v>0</v>
      </c>
      <c r="AB15" s="20">
        <v>1.9999999999999998</v>
      </c>
      <c r="AC15" s="19">
        <f t="shared" si="0"/>
        <v>3.3305961374426027E-2</v>
      </c>
      <c r="AD15" s="19">
        <f t="shared" si="1"/>
        <v>0.98122719019129057</v>
      </c>
      <c r="AE15" s="20">
        <v>2.119829121496615E-3</v>
      </c>
      <c r="AF15" s="20">
        <v>0.82767046839179459</v>
      </c>
      <c r="AG15" s="20">
        <v>1.2128499254509722E-2</v>
      </c>
      <c r="AH15" s="20">
        <v>0.13969686410637341</v>
      </c>
      <c r="AI15" s="20">
        <v>1.0137715309387119E-2</v>
      </c>
      <c r="AJ15" s="20">
        <v>6.8438362711321281E-4</v>
      </c>
      <c r="AK15" s="20">
        <v>5.8308817507126826E-3</v>
      </c>
    </row>
    <row r="16" spans="1:37" s="4" customFormat="1" x14ac:dyDescent="0.3">
      <c r="A16" s="4" t="s">
        <v>974</v>
      </c>
      <c r="B16" s="4" t="s">
        <v>978</v>
      </c>
      <c r="C16" s="4" t="s">
        <v>961</v>
      </c>
      <c r="D16" s="20">
        <v>0.01</v>
      </c>
      <c r="E16" s="20">
        <v>52.8</v>
      </c>
      <c r="F16" s="20">
        <v>0.08</v>
      </c>
      <c r="G16" s="20">
        <v>0.56999999999999995</v>
      </c>
      <c r="H16" s="20">
        <v>41.43</v>
      </c>
      <c r="I16" s="20">
        <v>0.56999999999999995</v>
      </c>
      <c r="J16" s="20" t="s">
        <v>1007</v>
      </c>
      <c r="K16" s="20">
        <v>3.83</v>
      </c>
      <c r="L16" s="20">
        <v>0.06</v>
      </c>
      <c r="M16" s="20" t="s">
        <v>1007</v>
      </c>
      <c r="N16" s="20">
        <v>0.01</v>
      </c>
      <c r="O16" s="20">
        <v>99.36</v>
      </c>
      <c r="P16" s="20">
        <v>2.4582414176319234E-4</v>
      </c>
      <c r="Q16" s="20">
        <v>0.97598152976295482</v>
      </c>
      <c r="R16" s="20">
        <v>1.5547377275079907E-3</v>
      </c>
      <c r="S16" s="20">
        <v>1.6516372825516143E-2</v>
      </c>
      <c r="T16" s="20">
        <v>2.9787750946184133E-2</v>
      </c>
      <c r="U16" s="20">
        <v>0.8218259040717748</v>
      </c>
      <c r="V16" s="20">
        <v>1.1867424939263824E-2</v>
      </c>
      <c r="W16" s="20">
        <v>0</v>
      </c>
      <c r="X16" s="20">
        <v>0.140326738512076</v>
      </c>
      <c r="Y16" s="20">
        <v>1.580147764315185E-3</v>
      </c>
      <c r="Z16" s="20">
        <v>0</v>
      </c>
      <c r="AA16" s="20">
        <v>3.1356930864400416E-4</v>
      </c>
      <c r="AB16" s="20">
        <v>2</v>
      </c>
      <c r="AC16" s="19">
        <f t="shared" si="0"/>
        <v>4.7858861499208268E-2</v>
      </c>
      <c r="AD16" s="19">
        <f t="shared" si="1"/>
        <v>0.97402006752311465</v>
      </c>
      <c r="AE16" s="20">
        <v>1.580147764315185E-3</v>
      </c>
      <c r="AF16" s="20">
        <v>0.8218259040717748</v>
      </c>
      <c r="AG16" s="20">
        <v>1.1867424939263824E-2</v>
      </c>
      <c r="AH16" s="20">
        <v>0.140326738512076</v>
      </c>
      <c r="AI16" s="20">
        <v>1.4893875473092066E-2</v>
      </c>
      <c r="AJ16" s="20">
        <v>7.7736886375399548E-4</v>
      </c>
      <c r="AK16" s="20">
        <v>8.2581864127580715E-3</v>
      </c>
    </row>
    <row r="17" spans="1:37" s="4" customFormat="1" x14ac:dyDescent="0.3">
      <c r="A17" s="4" t="s">
        <v>974</v>
      </c>
      <c r="B17" s="4" t="s">
        <v>978</v>
      </c>
      <c r="C17" s="4" t="s">
        <v>961</v>
      </c>
      <c r="D17" s="20">
        <v>0.06</v>
      </c>
      <c r="E17" s="20">
        <v>52.98</v>
      </c>
      <c r="F17" s="20">
        <v>7.0000000000000007E-2</v>
      </c>
      <c r="G17" s="20">
        <v>0.43</v>
      </c>
      <c r="H17" s="20">
        <v>41.43</v>
      </c>
      <c r="I17" s="20">
        <v>0.61</v>
      </c>
      <c r="J17" s="20">
        <v>0.06</v>
      </c>
      <c r="K17" s="20">
        <v>3.79</v>
      </c>
      <c r="L17" s="20">
        <v>0.09</v>
      </c>
      <c r="M17" s="20">
        <v>0.01</v>
      </c>
      <c r="N17" s="20">
        <v>0.01</v>
      </c>
      <c r="O17" s="20">
        <v>99.54</v>
      </c>
      <c r="P17" s="20">
        <v>1.4733791319017254E-3</v>
      </c>
      <c r="Q17" s="20">
        <v>0.97826916032579381</v>
      </c>
      <c r="R17" s="20">
        <v>1.3589513920416886E-3</v>
      </c>
      <c r="S17" s="20">
        <v>1.2446493311491051E-2</v>
      </c>
      <c r="T17" s="20">
        <v>2.7498768334194068E-2</v>
      </c>
      <c r="U17" s="20">
        <v>0.82321086142133459</v>
      </c>
      <c r="V17" s="20">
        <v>1.2686744841488445E-2</v>
      </c>
      <c r="W17" s="20">
        <v>1.1848658702205564E-3</v>
      </c>
      <c r="X17" s="20">
        <v>0.13871377786622216</v>
      </c>
      <c r="Y17" s="20">
        <v>2.3677055521930004E-3</v>
      </c>
      <c r="Z17" s="20">
        <v>4.7605551205541204E-4</v>
      </c>
      <c r="AA17" s="20">
        <v>3.1323644106389119E-4</v>
      </c>
      <c r="AB17" s="20">
        <v>2</v>
      </c>
      <c r="AC17" s="19">
        <f t="shared" si="0"/>
        <v>4.1304213037726807E-2</v>
      </c>
      <c r="AD17" s="19">
        <f t="shared" si="1"/>
        <v>0.97579624999926584</v>
      </c>
      <c r="AE17" s="20">
        <v>2.3677055521930004E-3</v>
      </c>
      <c r="AF17" s="20">
        <v>0.82321086142133459</v>
      </c>
      <c r="AG17" s="20">
        <v>1.2686744841488445E-2</v>
      </c>
      <c r="AH17" s="20">
        <v>0.13989864373644273</v>
      </c>
      <c r="AI17" s="20">
        <v>1.3749384167097032E-2</v>
      </c>
      <c r="AJ17" s="20">
        <v>6.7947569602084428E-4</v>
      </c>
      <c r="AK17" s="20">
        <v>6.2232466557455256E-3</v>
      </c>
    </row>
    <row r="18" spans="1:37" s="4" customFormat="1" x14ac:dyDescent="0.3">
      <c r="A18" s="4" t="s">
        <v>974</v>
      </c>
      <c r="B18" s="4" t="s">
        <v>978</v>
      </c>
      <c r="C18" s="4" t="s">
        <v>961</v>
      </c>
      <c r="D18" s="20">
        <v>0.03</v>
      </c>
      <c r="E18" s="20">
        <v>52.86</v>
      </c>
      <c r="F18" s="20">
        <v>0.05</v>
      </c>
      <c r="G18" s="20">
        <v>0.54</v>
      </c>
      <c r="H18" s="20">
        <v>41.4</v>
      </c>
      <c r="I18" s="20">
        <v>0.54</v>
      </c>
      <c r="J18" s="20">
        <v>0.01</v>
      </c>
      <c r="K18" s="20">
        <v>3.78</v>
      </c>
      <c r="L18" s="20">
        <v>0.03</v>
      </c>
      <c r="M18" s="20">
        <v>0.01</v>
      </c>
      <c r="N18" s="20" t="s">
        <v>1007</v>
      </c>
      <c r="O18" s="20">
        <v>99.25</v>
      </c>
      <c r="P18" s="20">
        <v>7.3871131547632504E-4</v>
      </c>
      <c r="Q18" s="20">
        <v>0.97873202777455093</v>
      </c>
      <c r="R18" s="20">
        <v>9.7334347065343451E-4</v>
      </c>
      <c r="S18" s="20">
        <v>1.5673375809470612E-2</v>
      </c>
      <c r="T18" s="20">
        <v>2.4889164524847907E-2</v>
      </c>
      <c r="U18" s="20">
        <v>0.82753742769043825</v>
      </c>
      <c r="V18" s="20">
        <v>1.1261710602488364E-2</v>
      </c>
      <c r="W18" s="20">
        <v>1.9801959697091936E-4</v>
      </c>
      <c r="X18" s="20">
        <v>0.13872745609181389</v>
      </c>
      <c r="Y18" s="20">
        <v>7.9140113826350943E-4</v>
      </c>
      <c r="Z18" s="20">
        <v>4.7736198502594957E-4</v>
      </c>
      <c r="AA18" s="20">
        <v>0</v>
      </c>
      <c r="AB18" s="20">
        <v>2</v>
      </c>
      <c r="AC18" s="19">
        <f t="shared" si="0"/>
        <v>4.1535883804971953E-2</v>
      </c>
      <c r="AD18" s="19">
        <f t="shared" si="1"/>
        <v>0.97772461398171151</v>
      </c>
      <c r="AE18" s="20">
        <v>7.9140113826350943E-4</v>
      </c>
      <c r="AF18" s="20">
        <v>0.82753742769043825</v>
      </c>
      <c r="AG18" s="20">
        <v>1.1261710602488364E-2</v>
      </c>
      <c r="AH18" s="20">
        <v>0.1389254756887848</v>
      </c>
      <c r="AI18" s="20">
        <v>1.2444582262423953E-2</v>
      </c>
      <c r="AJ18" s="20">
        <v>4.8667173532671731E-4</v>
      </c>
      <c r="AK18" s="20">
        <v>7.8366879047353059E-3</v>
      </c>
    </row>
    <row r="19" spans="1:37" s="4" customFormat="1" x14ac:dyDescent="0.3">
      <c r="A19" s="4" t="s">
        <v>974</v>
      </c>
      <c r="B19" s="4" t="s">
        <v>978</v>
      </c>
      <c r="C19" s="4" t="s">
        <v>961</v>
      </c>
      <c r="D19" s="20">
        <v>0.09</v>
      </c>
      <c r="E19" s="20">
        <v>52.7</v>
      </c>
      <c r="F19" s="20">
        <v>0.1</v>
      </c>
      <c r="G19" s="20">
        <v>0.33</v>
      </c>
      <c r="H19" s="20">
        <v>40.99</v>
      </c>
      <c r="I19" s="20">
        <v>0.45</v>
      </c>
      <c r="J19" s="20">
        <v>0.04</v>
      </c>
      <c r="K19" s="20">
        <v>3.53</v>
      </c>
      <c r="L19" s="20">
        <v>0.1</v>
      </c>
      <c r="M19" s="20" t="s">
        <v>1007</v>
      </c>
      <c r="N19" s="20" t="s">
        <v>615</v>
      </c>
      <c r="O19" s="20">
        <v>98.32</v>
      </c>
      <c r="P19" s="20">
        <v>2.2432067354724279E-3</v>
      </c>
      <c r="Q19" s="20">
        <v>0.98768975902664013</v>
      </c>
      <c r="R19" s="20">
        <v>1.9704681053382979E-3</v>
      </c>
      <c r="S19" s="20">
        <v>9.6951832276438322E-3</v>
      </c>
      <c r="T19" s="20">
        <v>8.4684171427911181E-3</v>
      </c>
      <c r="U19" s="20">
        <v>0.84582657531802252</v>
      </c>
      <c r="V19" s="20">
        <v>9.4994051529655541E-3</v>
      </c>
      <c r="W19" s="20">
        <v>8.0175459501709875E-4</v>
      </c>
      <c r="X19" s="20">
        <v>0.13113500045623022</v>
      </c>
      <c r="Y19" s="20">
        <v>2.6702302398792102E-3</v>
      </c>
      <c r="Z19" s="20">
        <v>0</v>
      </c>
      <c r="AA19" s="20">
        <v>0</v>
      </c>
      <c r="AB19" s="20">
        <v>2.0000000000000004</v>
      </c>
      <c r="AC19" s="19">
        <f t="shared" si="0"/>
        <v>2.0134068475773249E-2</v>
      </c>
      <c r="AD19" s="19">
        <f t="shared" si="1"/>
        <v>0.98726273552223542</v>
      </c>
      <c r="AE19" s="20">
        <v>2.6702302398792102E-3</v>
      </c>
      <c r="AF19" s="20">
        <v>0.84390473242602571</v>
      </c>
      <c r="AG19" s="20">
        <v>9.4778211015723226E-3</v>
      </c>
      <c r="AH19" s="20">
        <v>0.13163697525916285</v>
      </c>
      <c r="AI19" s="20">
        <v>4.2342085713955591E-3</v>
      </c>
      <c r="AJ19" s="20">
        <v>9.8523405266914897E-4</v>
      </c>
      <c r="AK19" s="20">
        <v>4.8475916138219161E-3</v>
      </c>
    </row>
    <row r="20" spans="1:37" s="4" customFormat="1" x14ac:dyDescent="0.3">
      <c r="A20" s="4" t="s">
        <v>974</v>
      </c>
      <c r="B20" s="4" t="s">
        <v>978</v>
      </c>
      <c r="C20" s="4" t="s">
        <v>961</v>
      </c>
      <c r="D20" s="20" t="s">
        <v>1007</v>
      </c>
      <c r="E20" s="20">
        <v>52.57</v>
      </c>
      <c r="F20" s="20">
        <v>0.12</v>
      </c>
      <c r="G20" s="20">
        <v>0.53</v>
      </c>
      <c r="H20" s="20">
        <v>41.55</v>
      </c>
      <c r="I20" s="20">
        <v>0.39</v>
      </c>
      <c r="J20" s="20">
        <v>0.06</v>
      </c>
      <c r="K20" s="20">
        <v>3.21</v>
      </c>
      <c r="L20" s="20">
        <v>0.06</v>
      </c>
      <c r="M20" s="20" t="s">
        <v>1007</v>
      </c>
      <c r="N20" s="20" t="s">
        <v>615</v>
      </c>
      <c r="O20" s="20">
        <v>98.5</v>
      </c>
      <c r="P20" s="20">
        <v>0</v>
      </c>
      <c r="Q20" s="20">
        <v>0.98552918182309301</v>
      </c>
      <c r="R20" s="20">
        <v>2.3652237514035991E-3</v>
      </c>
      <c r="S20" s="20">
        <v>1.5575411400665595E-2</v>
      </c>
      <c r="T20" s="20">
        <v>1.1001001201743854E-2</v>
      </c>
      <c r="U20" s="20">
        <v>0.85520770872248253</v>
      </c>
      <c r="V20" s="20">
        <v>8.2351228061745708E-3</v>
      </c>
      <c r="W20" s="20">
        <v>1.2029686028626723E-3</v>
      </c>
      <c r="X20" s="20">
        <v>0.1192807949843936</v>
      </c>
      <c r="Y20" s="20">
        <v>1.6025867071809655E-3</v>
      </c>
      <c r="Z20" s="20">
        <v>0</v>
      </c>
      <c r="AA20" s="20">
        <v>0</v>
      </c>
      <c r="AB20" s="20">
        <v>2.0000000000000004</v>
      </c>
      <c r="AC20" s="19">
        <f t="shared" si="0"/>
        <v>2.8941636353813048E-2</v>
      </c>
      <c r="AD20" s="19">
        <f t="shared" si="1"/>
        <v>0.98392659511591329</v>
      </c>
      <c r="AE20" s="20">
        <v>1.6025867071809655E-3</v>
      </c>
      <c r="AF20" s="20">
        <v>0.85520770872248153</v>
      </c>
      <c r="AG20" s="20">
        <v>8.2351228061745604E-3</v>
      </c>
      <c r="AH20" s="20">
        <v>0.12048376358725613</v>
      </c>
      <c r="AI20" s="20">
        <v>5.500500600871927E-3</v>
      </c>
      <c r="AJ20" s="20">
        <v>1.1826118757017996E-3</v>
      </c>
      <c r="AK20" s="20">
        <v>7.7877057003327976E-3</v>
      </c>
    </row>
    <row r="21" spans="1:37" s="4" customFormat="1" x14ac:dyDescent="0.3">
      <c r="A21" s="4" t="s">
        <v>974</v>
      </c>
      <c r="B21" s="4" t="s">
        <v>978</v>
      </c>
      <c r="C21" s="4" t="s">
        <v>961</v>
      </c>
      <c r="D21" s="20">
        <v>0.02</v>
      </c>
      <c r="E21" s="20">
        <v>53.35</v>
      </c>
      <c r="F21" s="20">
        <v>0.09</v>
      </c>
      <c r="G21" s="20">
        <v>0.49</v>
      </c>
      <c r="H21" s="20">
        <v>41.47</v>
      </c>
      <c r="I21" s="20">
        <v>0.36</v>
      </c>
      <c r="J21" s="20">
        <v>0.01</v>
      </c>
      <c r="K21" s="20">
        <v>3.52</v>
      </c>
      <c r="L21" s="20">
        <v>0.11</v>
      </c>
      <c r="M21" s="20" t="s">
        <v>1007</v>
      </c>
      <c r="N21" s="20" t="s">
        <v>615</v>
      </c>
      <c r="O21" s="20">
        <v>99.42</v>
      </c>
      <c r="P21" s="20">
        <v>4.9298391685491903E-4</v>
      </c>
      <c r="Q21" s="20">
        <v>0.98882701702736686</v>
      </c>
      <c r="R21" s="20">
        <v>1.753831570870025E-3</v>
      </c>
      <c r="S21" s="20">
        <v>1.4236857097386042E-2</v>
      </c>
      <c r="T21" s="20">
        <v>5.369309443299386E-3</v>
      </c>
      <c r="U21" s="20">
        <v>0.84938232963879334</v>
      </c>
      <c r="V21" s="20">
        <v>7.5155775835400937E-3</v>
      </c>
      <c r="W21" s="20">
        <v>1.9822454553672985E-4</v>
      </c>
      <c r="X21" s="20">
        <v>0.12931906166056217</v>
      </c>
      <c r="Y21" s="20">
        <v>2.904807515790646E-3</v>
      </c>
      <c r="Z21" s="20">
        <v>0</v>
      </c>
      <c r="AA21" s="20">
        <v>0</v>
      </c>
      <c r="AB21" s="20">
        <v>2.0000000000000004</v>
      </c>
      <c r="AC21" s="19">
        <f t="shared" si="0"/>
        <v>2.1359998111555454E-2</v>
      </c>
      <c r="AD21" s="19">
        <f t="shared" si="1"/>
        <v>0.98641519342843231</v>
      </c>
      <c r="AE21" s="20">
        <v>2.904807515790646E-3</v>
      </c>
      <c r="AF21" s="20">
        <v>0.84895783108021139</v>
      </c>
      <c r="AG21" s="20">
        <v>7.5118214989833548E-3</v>
      </c>
      <c r="AH21" s="20">
        <v>0.12945255693238145</v>
      </c>
      <c r="AI21" s="20">
        <v>2.684654721649693E-3</v>
      </c>
      <c r="AJ21" s="20">
        <v>8.7691578543501252E-4</v>
      </c>
      <c r="AK21" s="20">
        <v>7.1184285486930211E-3</v>
      </c>
    </row>
    <row r="22" spans="1:37" s="4" customFormat="1" x14ac:dyDescent="0.3">
      <c r="A22" s="4" t="s">
        <v>974</v>
      </c>
      <c r="B22" s="4" t="s">
        <v>978</v>
      </c>
      <c r="C22" s="4" t="s">
        <v>961</v>
      </c>
      <c r="D22" s="20" t="s">
        <v>1007</v>
      </c>
      <c r="E22" s="20">
        <v>52.85</v>
      </c>
      <c r="F22" s="20">
        <v>0.06</v>
      </c>
      <c r="G22" s="20">
        <v>0.41</v>
      </c>
      <c r="H22" s="20">
        <v>41.84</v>
      </c>
      <c r="I22" s="20">
        <v>0.32</v>
      </c>
      <c r="J22" s="20">
        <v>0.05</v>
      </c>
      <c r="K22" s="20">
        <v>3.44</v>
      </c>
      <c r="L22" s="20">
        <v>0.08</v>
      </c>
      <c r="M22" s="20" t="s">
        <v>1007</v>
      </c>
      <c r="N22" s="20" t="s">
        <v>615</v>
      </c>
      <c r="O22" s="20">
        <v>99.06</v>
      </c>
      <c r="P22" s="20">
        <v>0</v>
      </c>
      <c r="Q22" s="20">
        <v>0.98389697387660424</v>
      </c>
      <c r="R22" s="20">
        <v>1.1743981478609189E-3</v>
      </c>
      <c r="S22" s="20">
        <v>1.1965218550925175E-2</v>
      </c>
      <c r="T22" s="20">
        <v>1.9066435548005245E-2</v>
      </c>
      <c r="U22" s="20">
        <v>0.84712984771085231</v>
      </c>
      <c r="V22" s="20">
        <v>6.7100935200492219E-3</v>
      </c>
      <c r="W22" s="20">
        <v>9.9551124095439221E-4</v>
      </c>
      <c r="X22" s="20">
        <v>0.12693957996380836</v>
      </c>
      <c r="Y22" s="20">
        <v>2.121941440940316E-3</v>
      </c>
      <c r="Z22" s="20">
        <v>0</v>
      </c>
      <c r="AA22" s="20">
        <v>0</v>
      </c>
      <c r="AB22" s="20">
        <v>2.0000000000000004</v>
      </c>
      <c r="AC22" s="19">
        <f t="shared" si="0"/>
        <v>3.2206052246791336E-2</v>
      </c>
      <c r="AD22" s="19">
        <f t="shared" si="1"/>
        <v>0.98177503243566433</v>
      </c>
      <c r="AE22" s="20">
        <v>2.121941440940316E-3</v>
      </c>
      <c r="AF22" s="20">
        <v>0.84712984771085198</v>
      </c>
      <c r="AG22" s="20">
        <v>6.7100935200492184E-3</v>
      </c>
      <c r="AH22" s="20">
        <v>0.12793509120476271</v>
      </c>
      <c r="AI22" s="20">
        <v>9.5332177740026225E-3</v>
      </c>
      <c r="AJ22" s="20">
        <v>5.8719907393045946E-4</v>
      </c>
      <c r="AK22" s="20">
        <v>5.9826092754625883E-3</v>
      </c>
    </row>
    <row r="23" spans="1:37" s="4" customFormat="1" x14ac:dyDescent="0.3">
      <c r="A23" s="4" t="s">
        <v>974</v>
      </c>
      <c r="B23" s="4" t="s">
        <v>978</v>
      </c>
      <c r="C23" s="4" t="s">
        <v>961</v>
      </c>
      <c r="D23" s="20" t="s">
        <v>1007</v>
      </c>
      <c r="E23" s="20">
        <v>53.09</v>
      </c>
      <c r="F23" s="20">
        <v>0.13</v>
      </c>
      <c r="G23" s="20">
        <v>0.6</v>
      </c>
      <c r="H23" s="20">
        <v>41.36</v>
      </c>
      <c r="I23" s="20">
        <v>0.43</v>
      </c>
      <c r="J23" s="20">
        <v>0.04</v>
      </c>
      <c r="K23" s="20">
        <v>3.52</v>
      </c>
      <c r="L23" s="20">
        <v>0.08</v>
      </c>
      <c r="M23" s="20" t="s">
        <v>1007</v>
      </c>
      <c r="N23" s="20" t="s">
        <v>615</v>
      </c>
      <c r="O23" s="20">
        <v>99.25</v>
      </c>
      <c r="P23" s="20">
        <v>0</v>
      </c>
      <c r="Q23" s="20">
        <v>0.98516059460653604</v>
      </c>
      <c r="R23" s="20">
        <v>2.5362796272394884E-3</v>
      </c>
      <c r="S23" s="20">
        <v>1.7453305997547498E-2</v>
      </c>
      <c r="T23" s="20">
        <v>9.6892251621421011E-3</v>
      </c>
      <c r="U23" s="20">
        <v>0.8437937132954092</v>
      </c>
      <c r="V23" s="20">
        <v>8.9874548984509341E-3</v>
      </c>
      <c r="W23" s="20">
        <v>7.9382693181402077E-4</v>
      </c>
      <c r="X23" s="20">
        <v>0.12947053764849029</v>
      </c>
      <c r="Y23" s="20">
        <v>2.115061832370414E-3</v>
      </c>
      <c r="Z23" s="20">
        <v>0</v>
      </c>
      <c r="AA23" s="20">
        <v>0</v>
      </c>
      <c r="AB23" s="20">
        <v>2</v>
      </c>
      <c r="AC23" s="19">
        <f t="shared" si="0"/>
        <v>2.9678810786929088E-2</v>
      </c>
      <c r="AD23" s="19">
        <f t="shared" si="1"/>
        <v>0.98304553277416451</v>
      </c>
      <c r="AE23" s="20">
        <v>2.115061832370414E-3</v>
      </c>
      <c r="AF23" s="20">
        <v>0.8437937132954092</v>
      </c>
      <c r="AG23" s="20">
        <v>8.9874548984509341E-3</v>
      </c>
      <c r="AH23" s="20">
        <v>0.1302643645803043</v>
      </c>
      <c r="AI23" s="20">
        <v>4.8446125810710505E-3</v>
      </c>
      <c r="AJ23" s="20">
        <v>1.2681398136197442E-3</v>
      </c>
      <c r="AK23" s="20">
        <v>8.7266529987737491E-3</v>
      </c>
    </row>
    <row r="24" spans="1:37" s="2" customFormat="1" x14ac:dyDescent="0.3">
      <c r="A24" s="4" t="s">
        <v>976</v>
      </c>
      <c r="B24" s="4" t="s">
        <v>978</v>
      </c>
      <c r="C24" s="4" t="s">
        <v>961</v>
      </c>
      <c r="D24" s="20">
        <v>3.1E-2</v>
      </c>
      <c r="E24" s="20">
        <v>53.398000000000003</v>
      </c>
      <c r="F24" s="20">
        <v>0.13600000000000001</v>
      </c>
      <c r="G24" s="20">
        <v>0.222</v>
      </c>
      <c r="H24" s="20">
        <v>41.904000000000003</v>
      </c>
      <c r="I24" s="20">
        <v>0.79300000000000004</v>
      </c>
      <c r="J24" s="20">
        <v>0.01</v>
      </c>
      <c r="K24" s="20">
        <v>2.706</v>
      </c>
      <c r="L24" s="20" t="s">
        <v>1007</v>
      </c>
      <c r="M24" s="20">
        <v>0.17199999999999999</v>
      </c>
      <c r="N24" s="20" t="s">
        <v>615</v>
      </c>
      <c r="O24" s="20">
        <v>99.373000000000005</v>
      </c>
      <c r="P24" s="20">
        <v>7.6886717890520435E-4</v>
      </c>
      <c r="Q24" s="20">
        <v>0.99585879717402415</v>
      </c>
      <c r="R24" s="20">
        <v>2.6666815465031784E-3</v>
      </c>
      <c r="S24" s="20">
        <v>6.490197209056991E-3</v>
      </c>
      <c r="T24" s="20">
        <v>5.8579239281142392E-3</v>
      </c>
      <c r="U24" s="20">
        <v>0.86319907416909047</v>
      </c>
      <c r="V24" s="20">
        <v>1.6657887396740213E-2</v>
      </c>
      <c r="W24" s="20">
        <v>1.994547134701134E-4</v>
      </c>
      <c r="X24" s="20">
        <v>0.10003098529456259</v>
      </c>
      <c r="Y24" s="20">
        <v>0</v>
      </c>
      <c r="Z24" s="20">
        <v>8.2701313895329077E-3</v>
      </c>
      <c r="AA24" s="20">
        <v>0</v>
      </c>
      <c r="AB24" s="20">
        <v>2</v>
      </c>
      <c r="AC24" s="19">
        <f t="shared" si="0"/>
        <v>1.5014802683674409E-2</v>
      </c>
      <c r="AD24" s="19">
        <f t="shared" si="1"/>
        <v>0.98008740157386343</v>
      </c>
      <c r="AE24" s="20">
        <v>0</v>
      </c>
      <c r="AF24" s="20">
        <v>0.86319907416909047</v>
      </c>
      <c r="AG24" s="20">
        <v>1.6657887396740213E-2</v>
      </c>
      <c r="AH24" s="20">
        <v>0.1002304400080327</v>
      </c>
      <c r="AI24" s="20">
        <v>2.9289619640571196E-3</v>
      </c>
      <c r="AJ24" s="20">
        <v>1.3333407732515892E-3</v>
      </c>
      <c r="AK24" s="20">
        <v>3.2450986045284955E-3</v>
      </c>
    </row>
    <row r="25" spans="1:37" s="5" customFormat="1" x14ac:dyDescent="0.3">
      <c r="A25" s="26" t="s">
        <v>976</v>
      </c>
      <c r="B25" s="26" t="s">
        <v>978</v>
      </c>
      <c r="C25" s="26" t="s">
        <v>961</v>
      </c>
      <c r="D25" s="19">
        <v>3.2000000000000001E-2</v>
      </c>
      <c r="E25" s="19">
        <v>53.292000000000002</v>
      </c>
      <c r="F25" s="19">
        <v>0.104</v>
      </c>
      <c r="G25" s="19">
        <v>0.217</v>
      </c>
      <c r="H25" s="19">
        <v>42.079000000000001</v>
      </c>
      <c r="I25" s="19">
        <v>0.745</v>
      </c>
      <c r="J25" s="19">
        <v>0.05</v>
      </c>
      <c r="K25" s="19">
        <v>2.71</v>
      </c>
      <c r="L25" s="19">
        <v>6.9000000000000006E-2</v>
      </c>
      <c r="M25" s="19">
        <v>2.1999999999999999E-2</v>
      </c>
      <c r="N25" s="19" t="s">
        <v>615</v>
      </c>
      <c r="O25" s="19">
        <v>99.320999999999998</v>
      </c>
      <c r="P25" s="19">
        <v>7.9547421922266097E-4</v>
      </c>
      <c r="Q25" s="19">
        <v>0.9961420988798918</v>
      </c>
      <c r="R25" s="19">
        <v>2.0438644450245244E-3</v>
      </c>
      <c r="S25" s="19">
        <v>6.3584484541916505E-3</v>
      </c>
      <c r="T25" s="19">
        <v>0</v>
      </c>
      <c r="U25" s="19">
        <v>0.87467092945975755</v>
      </c>
      <c r="V25" s="19">
        <v>1.5685180099383349E-2</v>
      </c>
      <c r="W25" s="19">
        <v>9.9954145434881406E-4</v>
      </c>
      <c r="X25" s="19">
        <v>0.10040666619350976</v>
      </c>
      <c r="Y25" s="19">
        <v>1.8375837449134747E-3</v>
      </c>
      <c r="Z25" s="19">
        <v>1.0602130497561228E-3</v>
      </c>
      <c r="AA25" s="19">
        <v>0</v>
      </c>
      <c r="AB25" s="19">
        <v>1.9999999999999996</v>
      </c>
      <c r="AC25" s="19">
        <f t="shared" si="0"/>
        <v>8.4023128992161758E-3</v>
      </c>
      <c r="AD25" s="19">
        <f t="shared" si="1"/>
        <v>0.99176231720699948</v>
      </c>
      <c r="AE25" s="19">
        <v>1.8375837449134747E-3</v>
      </c>
      <c r="AF25" s="19">
        <v>0.87467092945975755</v>
      </c>
      <c r="AG25" s="19">
        <v>1.5685180099383349E-2</v>
      </c>
      <c r="AH25" s="19">
        <v>0.10140620764785857</v>
      </c>
      <c r="AI25" s="19">
        <v>0</v>
      </c>
      <c r="AJ25" s="19">
        <v>1.0219322225122622E-3</v>
      </c>
      <c r="AK25" s="19">
        <v>3.1792242270958252E-3</v>
      </c>
    </row>
    <row r="26" spans="1:37" s="5" customFormat="1" x14ac:dyDescent="0.3">
      <c r="A26" s="26" t="s">
        <v>976</v>
      </c>
      <c r="B26" s="26" t="s">
        <v>978</v>
      </c>
      <c r="C26" s="26" t="s">
        <v>961</v>
      </c>
      <c r="D26" s="19" t="s">
        <v>1007</v>
      </c>
      <c r="E26" s="19">
        <v>53.652999999999999</v>
      </c>
      <c r="F26" s="19">
        <v>0.152</v>
      </c>
      <c r="G26" s="19">
        <v>0.17799999999999999</v>
      </c>
      <c r="H26" s="19">
        <v>41.232999999999997</v>
      </c>
      <c r="I26" s="19">
        <v>0.78900000000000003</v>
      </c>
      <c r="J26" s="19">
        <v>2.4E-2</v>
      </c>
      <c r="K26" s="19">
        <v>3.407</v>
      </c>
      <c r="L26" s="19">
        <v>7.5999999999999998E-2</v>
      </c>
      <c r="M26" s="19" t="s">
        <v>1007</v>
      </c>
      <c r="N26" s="19" t="s">
        <v>615</v>
      </c>
      <c r="O26" s="19">
        <v>99.51</v>
      </c>
      <c r="P26" s="19">
        <v>0</v>
      </c>
      <c r="Q26" s="19">
        <v>0.99615366191052979</v>
      </c>
      <c r="R26" s="19">
        <v>2.967121888050611E-3</v>
      </c>
      <c r="S26" s="19">
        <v>5.1806526313397366E-3</v>
      </c>
      <c r="T26" s="19">
        <v>0</v>
      </c>
      <c r="U26" s="19">
        <v>0.85132868349723279</v>
      </c>
      <c r="V26" s="19">
        <v>1.6499975146858106E-2</v>
      </c>
      <c r="W26" s="19">
        <v>4.7655726841777272E-4</v>
      </c>
      <c r="X26" s="19">
        <v>0.1253829373978422</v>
      </c>
      <c r="Y26" s="19">
        <v>2.0104102597286147E-3</v>
      </c>
      <c r="Z26" s="19">
        <v>0</v>
      </c>
      <c r="AA26" s="19">
        <v>0</v>
      </c>
      <c r="AB26" s="19">
        <v>1.9999999999999996</v>
      </c>
      <c r="AC26" s="19">
        <f t="shared" si="0"/>
        <v>8.1477745193903467E-3</v>
      </c>
      <c r="AD26" s="19">
        <f t="shared" si="1"/>
        <v>0.99368815331035087</v>
      </c>
      <c r="AE26" s="19">
        <v>2.0104102597286147E-3</v>
      </c>
      <c r="AF26" s="19">
        <v>0.85132868349723279</v>
      </c>
      <c r="AG26" s="19">
        <v>1.6499975146858106E-2</v>
      </c>
      <c r="AH26" s="19">
        <v>0.12585949466625998</v>
      </c>
      <c r="AI26" s="19">
        <v>0</v>
      </c>
      <c r="AJ26" s="19">
        <v>1.4835609440253055E-3</v>
      </c>
      <c r="AK26" s="19">
        <v>2.5903263156698683E-3</v>
      </c>
    </row>
    <row r="27" spans="1:37" s="5" customFormat="1" x14ac:dyDescent="0.3">
      <c r="A27" s="26" t="s">
        <v>976</v>
      </c>
      <c r="B27" s="26" t="s">
        <v>978</v>
      </c>
      <c r="C27" s="26" t="s">
        <v>961</v>
      </c>
      <c r="D27" s="19">
        <v>3.4000000000000002E-2</v>
      </c>
      <c r="E27" s="19">
        <v>53.569000000000003</v>
      </c>
      <c r="F27" s="19">
        <v>9.5000000000000001E-2</v>
      </c>
      <c r="G27" s="19">
        <v>0.23699999999999999</v>
      </c>
      <c r="H27" s="19">
        <v>41.451999999999998</v>
      </c>
      <c r="I27" s="19">
        <v>1.0249999999999999</v>
      </c>
      <c r="J27" s="19" t="s">
        <v>1007</v>
      </c>
      <c r="K27" s="19">
        <v>2.9849999999999999</v>
      </c>
      <c r="L27" s="19">
        <v>4.2000000000000003E-2</v>
      </c>
      <c r="M27" s="19" t="s">
        <v>1007</v>
      </c>
      <c r="N27" s="19" t="s">
        <v>615</v>
      </c>
      <c r="O27" s="19">
        <v>99.438999999999993</v>
      </c>
      <c r="P27" s="19">
        <v>8.427017263560626E-4</v>
      </c>
      <c r="Q27" s="19">
        <v>0.99837029443142455</v>
      </c>
      <c r="R27" s="19">
        <v>1.8614920707080965E-3</v>
      </c>
      <c r="S27" s="19">
        <v>6.9240246128142967E-3</v>
      </c>
      <c r="T27" s="19">
        <v>0</v>
      </c>
      <c r="U27" s="19">
        <v>0.85909977952906924</v>
      </c>
      <c r="V27" s="19">
        <v>2.1516713551319788E-2</v>
      </c>
      <c r="W27" s="19">
        <v>0</v>
      </c>
      <c r="X27" s="19">
        <v>0.11026975962950705</v>
      </c>
      <c r="Y27" s="19">
        <v>1.1152344488009956E-3</v>
      </c>
      <c r="Z27" s="19">
        <v>0</v>
      </c>
      <c r="AA27" s="19">
        <v>0</v>
      </c>
      <c r="AB27" s="19">
        <v>2</v>
      </c>
      <c r="AC27" s="19">
        <f t="shared" si="0"/>
        <v>8.7855166835223934E-3</v>
      </c>
      <c r="AD27" s="19">
        <f t="shared" si="1"/>
        <v>0.99088625270989605</v>
      </c>
      <c r="AE27" s="19">
        <v>1.1152344488009956E-3</v>
      </c>
      <c r="AF27" s="19">
        <v>0.85909977952906924</v>
      </c>
      <c r="AG27" s="19">
        <v>2.1516713551319788E-2</v>
      </c>
      <c r="AH27" s="19">
        <v>0.11026975962950705</v>
      </c>
      <c r="AI27" s="19">
        <v>0</v>
      </c>
      <c r="AJ27" s="19">
        <v>9.3074603535404823E-4</v>
      </c>
      <c r="AK27" s="19">
        <v>3.4620123064071483E-3</v>
      </c>
    </row>
    <row r="28" spans="1:37" s="5" customFormat="1" x14ac:dyDescent="0.3">
      <c r="A28" s="26" t="s">
        <v>976</v>
      </c>
      <c r="B28" s="26" t="s">
        <v>978</v>
      </c>
      <c r="C28" s="26" t="s">
        <v>961</v>
      </c>
      <c r="D28" s="19">
        <v>5.6000000000000001E-2</v>
      </c>
      <c r="E28" s="19">
        <v>53.646000000000001</v>
      </c>
      <c r="F28" s="19">
        <v>0.14699999999999999</v>
      </c>
      <c r="G28" s="19">
        <v>0.22900000000000001</v>
      </c>
      <c r="H28" s="19">
        <v>41.808</v>
      </c>
      <c r="I28" s="19">
        <v>1.0289999999999999</v>
      </c>
      <c r="J28" s="19" t="s">
        <v>1007</v>
      </c>
      <c r="K28" s="19">
        <v>2.9540000000000002</v>
      </c>
      <c r="L28" s="19">
        <v>6.7000000000000004E-2</v>
      </c>
      <c r="M28" s="19" t="s">
        <v>1007</v>
      </c>
      <c r="N28" s="19" t="s">
        <v>615</v>
      </c>
      <c r="O28" s="19">
        <v>99.938000000000002</v>
      </c>
      <c r="P28" s="19">
        <v>1.3811822326220966E-3</v>
      </c>
      <c r="Q28" s="19">
        <v>0.99490919793465016</v>
      </c>
      <c r="R28" s="19">
        <v>2.8663083542797437E-3</v>
      </c>
      <c r="S28" s="19">
        <v>6.6575391458313172E-3</v>
      </c>
      <c r="T28" s="19">
        <v>0</v>
      </c>
      <c r="U28" s="19">
        <v>0.86223470629048471</v>
      </c>
      <c r="V28" s="19">
        <v>2.1494900395390499E-2</v>
      </c>
      <c r="W28" s="19">
        <v>0</v>
      </c>
      <c r="X28" s="19">
        <v>0.1085901849484148</v>
      </c>
      <c r="Y28" s="19">
        <v>1.7703522110975656E-3</v>
      </c>
      <c r="Z28" s="19">
        <v>9.5628487228936938E-5</v>
      </c>
      <c r="AA28" s="19">
        <v>0</v>
      </c>
      <c r="AB28" s="19">
        <v>1.9999999999999998</v>
      </c>
      <c r="AC28" s="19">
        <f t="shared" si="0"/>
        <v>9.5238475001110604E-3</v>
      </c>
      <c r="AD28" s="19">
        <f t="shared" si="1"/>
        <v>0.99231979163428996</v>
      </c>
      <c r="AE28" s="19">
        <v>1.7703522110975656E-3</v>
      </c>
      <c r="AF28" s="19">
        <v>0.86223470629048471</v>
      </c>
      <c r="AG28" s="19">
        <v>2.1494900395390499E-2</v>
      </c>
      <c r="AH28" s="19">
        <v>0.1085901849484148</v>
      </c>
      <c r="AI28" s="19">
        <v>0</v>
      </c>
      <c r="AJ28" s="19">
        <v>1.4331541771398718E-3</v>
      </c>
      <c r="AK28" s="19">
        <v>3.3287695729156586E-3</v>
      </c>
    </row>
    <row r="29" spans="1:37" s="5" customFormat="1" x14ac:dyDescent="0.3">
      <c r="A29" s="26" t="s">
        <v>976</v>
      </c>
      <c r="B29" s="26" t="s">
        <v>978</v>
      </c>
      <c r="C29" s="26" t="s">
        <v>961</v>
      </c>
      <c r="D29" s="19">
        <v>1.4999999999999999E-2</v>
      </c>
      <c r="E29" s="19">
        <v>53.680999999999997</v>
      </c>
      <c r="F29" s="19">
        <v>0.112</v>
      </c>
      <c r="G29" s="19">
        <v>0.22700000000000001</v>
      </c>
      <c r="H29" s="19">
        <v>40.9</v>
      </c>
      <c r="I29" s="19">
        <v>1.1619999999999999</v>
      </c>
      <c r="J29" s="19">
        <v>2.4E-2</v>
      </c>
      <c r="K29" s="19">
        <v>3.1720000000000002</v>
      </c>
      <c r="L29" s="19">
        <v>5.8000000000000003E-2</v>
      </c>
      <c r="M29" s="19">
        <v>0.01</v>
      </c>
      <c r="N29" s="19" t="s">
        <v>615</v>
      </c>
      <c r="O29" s="19">
        <v>99.36</v>
      </c>
      <c r="P29" s="19">
        <v>3.7152294538845117E-4</v>
      </c>
      <c r="Q29" s="19">
        <v>0.99976544993104588</v>
      </c>
      <c r="R29" s="19">
        <v>2.1930827730810656E-3</v>
      </c>
      <c r="S29" s="19">
        <v>6.6272832030331037E-3</v>
      </c>
      <c r="T29" s="19">
        <v>0</v>
      </c>
      <c r="U29" s="19">
        <v>0.84707300492746029</v>
      </c>
      <c r="V29" s="19">
        <v>2.4375729192086994E-2</v>
      </c>
      <c r="W29" s="19">
        <v>4.7803566477981401E-4</v>
      </c>
      <c r="X29" s="19">
        <v>0.11709670822616687</v>
      </c>
      <c r="Y29" s="19">
        <v>1.5390201098649699E-3</v>
      </c>
      <c r="Z29" s="19">
        <v>4.8016302709255691E-4</v>
      </c>
      <c r="AA29" s="19">
        <v>0</v>
      </c>
      <c r="AB29" s="19">
        <v>2.0000000000000004</v>
      </c>
      <c r="AC29" s="19">
        <f t="shared" si="0"/>
        <v>8.8203659761141688E-3</v>
      </c>
      <c r="AD29" s="19">
        <f t="shared" si="1"/>
        <v>0.98902347801049395</v>
      </c>
      <c r="AE29" s="19">
        <v>1.5390201098649699E-3</v>
      </c>
      <c r="AF29" s="19">
        <v>0.84707300492746029</v>
      </c>
      <c r="AG29" s="19">
        <v>2.4375729192086994E-2</v>
      </c>
      <c r="AH29" s="19">
        <v>0.11757474389094669</v>
      </c>
      <c r="AI29" s="19">
        <v>0</v>
      </c>
      <c r="AJ29" s="19">
        <v>1.0965413865405328E-3</v>
      </c>
      <c r="AK29" s="19">
        <v>3.3136416015165518E-3</v>
      </c>
    </row>
    <row r="30" spans="1:37" s="5" customFormat="1" x14ac:dyDescent="0.3">
      <c r="A30" s="26" t="s">
        <v>976</v>
      </c>
      <c r="B30" s="26" t="s">
        <v>978</v>
      </c>
      <c r="C30" s="26" t="s">
        <v>961</v>
      </c>
      <c r="D30" s="19">
        <v>2.4E-2</v>
      </c>
      <c r="E30" s="19">
        <v>53.802999999999997</v>
      </c>
      <c r="F30" s="19">
        <v>0.187</v>
      </c>
      <c r="G30" s="19">
        <v>0.223</v>
      </c>
      <c r="H30" s="19">
        <v>40.331000000000003</v>
      </c>
      <c r="I30" s="19">
        <v>1.169</v>
      </c>
      <c r="J30" s="19" t="s">
        <v>1007</v>
      </c>
      <c r="K30" s="19">
        <v>3.53</v>
      </c>
      <c r="L30" s="19">
        <v>2.9000000000000001E-2</v>
      </c>
      <c r="M30" s="19" t="s">
        <v>1007</v>
      </c>
      <c r="N30" s="19" t="s">
        <v>615</v>
      </c>
      <c r="O30" s="19">
        <v>99.3</v>
      </c>
      <c r="P30" s="19">
        <v>5.9329716108804027E-4</v>
      </c>
      <c r="Q30" s="19">
        <v>1.0001166681548974</v>
      </c>
      <c r="R30" s="19">
        <v>3.6546454746700071E-3</v>
      </c>
      <c r="S30" s="19">
        <v>6.4980220691189181E-3</v>
      </c>
      <c r="T30" s="19">
        <v>0</v>
      </c>
      <c r="U30" s="19">
        <v>0.83368727073463977</v>
      </c>
      <c r="V30" s="19">
        <v>2.4475560491010861E-2</v>
      </c>
      <c r="W30" s="19">
        <v>0</v>
      </c>
      <c r="X30" s="19">
        <v>0.13006272826918278</v>
      </c>
      <c r="Y30" s="19">
        <v>7.680348829848092E-4</v>
      </c>
      <c r="Z30" s="19">
        <v>1.437727624075113E-4</v>
      </c>
      <c r="AA30" s="19">
        <v>0</v>
      </c>
      <c r="AB30" s="19">
        <v>2.0000000000000004</v>
      </c>
      <c r="AC30" s="19">
        <f t="shared" si="0"/>
        <v>1.0152667543788924E-2</v>
      </c>
      <c r="AD30" s="19">
        <f t="shared" si="1"/>
        <v>0.98822555949483337</v>
      </c>
      <c r="AE30" s="19">
        <v>7.680348829848092E-4</v>
      </c>
      <c r="AF30" s="19">
        <v>0.83368727073463977</v>
      </c>
      <c r="AG30" s="19">
        <v>2.4475560491010861E-2</v>
      </c>
      <c r="AH30" s="19">
        <v>0.13006272826918278</v>
      </c>
      <c r="AI30" s="19">
        <v>0</v>
      </c>
      <c r="AJ30" s="19">
        <v>1.8273227373350035E-3</v>
      </c>
      <c r="AK30" s="19">
        <v>3.249011034559459E-3</v>
      </c>
    </row>
    <row r="32" spans="1:37" x14ac:dyDescent="0.3">
      <c r="A32" s="39" t="s">
        <v>1062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97"/>
  <sheetViews>
    <sheetView workbookViewId="0">
      <pane xSplit="2" ySplit="2" topLeftCell="C81" activePane="bottomRight" state="frozen"/>
      <selection pane="topRight" activeCell="C1" sqref="C1"/>
      <selection pane="bottomLeft" activeCell="A3" sqref="A3"/>
      <selection pane="bottomRight" activeCell="A98" sqref="A98"/>
    </sheetView>
  </sheetViews>
  <sheetFormatPr defaultRowHeight="14.4" x14ac:dyDescent="0.3"/>
  <cols>
    <col min="14" max="14" width="8.88671875" style="36"/>
  </cols>
  <sheetData>
    <row r="1" spans="1:27" x14ac:dyDescent="0.3">
      <c r="C1" t="s">
        <v>1033</v>
      </c>
      <c r="N1" s="36" t="s">
        <v>1034</v>
      </c>
      <c r="O1" t="s">
        <v>1032</v>
      </c>
    </row>
    <row r="2" spans="1:27" s="22" customFormat="1" ht="15.6" x14ac:dyDescent="0.35">
      <c r="A2" s="22" t="s">
        <v>966</v>
      </c>
      <c r="B2" s="22" t="s">
        <v>626</v>
      </c>
      <c r="C2" s="22" t="s">
        <v>1047</v>
      </c>
      <c r="D2" s="22" t="s">
        <v>1048</v>
      </c>
      <c r="E2" s="22" t="s">
        <v>1050</v>
      </c>
      <c r="F2" s="22" t="s">
        <v>970</v>
      </c>
      <c r="G2" s="22" t="s">
        <v>969</v>
      </c>
      <c r="H2" s="22" t="s">
        <v>967</v>
      </c>
      <c r="I2" s="22" t="s">
        <v>968</v>
      </c>
      <c r="J2" s="22" t="s">
        <v>1051</v>
      </c>
      <c r="K2" s="22" t="s">
        <v>1052</v>
      </c>
      <c r="L2" s="22" t="s">
        <v>972</v>
      </c>
      <c r="M2" s="22" t="s">
        <v>973</v>
      </c>
      <c r="N2" s="40" t="s">
        <v>1054</v>
      </c>
      <c r="O2" s="22" t="s">
        <v>1047</v>
      </c>
      <c r="P2" s="22" t="s">
        <v>1048</v>
      </c>
      <c r="Q2" s="22" t="s">
        <v>1050</v>
      </c>
      <c r="R2" s="22" t="s">
        <v>970</v>
      </c>
      <c r="S2" s="22" t="s">
        <v>969</v>
      </c>
      <c r="T2" s="22" t="s">
        <v>967</v>
      </c>
      <c r="U2" s="22" t="s">
        <v>968</v>
      </c>
      <c r="V2" s="22" t="s">
        <v>1051</v>
      </c>
      <c r="W2" s="22" t="s">
        <v>1052</v>
      </c>
      <c r="X2" s="22" t="s">
        <v>972</v>
      </c>
      <c r="Y2" s="22" t="s">
        <v>973</v>
      </c>
      <c r="Z2" s="22" t="s">
        <v>1055</v>
      </c>
    </row>
    <row r="3" spans="1:27" x14ac:dyDescent="0.3">
      <c r="A3" t="s">
        <v>974</v>
      </c>
      <c r="B3" t="s">
        <v>975</v>
      </c>
      <c r="C3" s="3">
        <v>67.84</v>
      </c>
      <c r="D3" s="3">
        <v>0.16</v>
      </c>
      <c r="E3" s="3">
        <v>16.850000000000001</v>
      </c>
      <c r="F3" s="3">
        <v>1.52</v>
      </c>
      <c r="G3" s="3">
        <v>0.03</v>
      </c>
      <c r="H3" s="3">
        <v>0.2</v>
      </c>
      <c r="I3" s="3">
        <v>2.39</v>
      </c>
      <c r="J3" s="3">
        <v>4.09</v>
      </c>
      <c r="K3" s="3">
        <v>4.21</v>
      </c>
      <c r="L3" s="3">
        <v>0.19</v>
      </c>
      <c r="M3" s="3">
        <v>97.47</v>
      </c>
      <c r="N3" s="37">
        <f>100-M3</f>
        <v>2.5300000000000011</v>
      </c>
      <c r="O3" s="3">
        <f>C3*(100/$M3)</f>
        <v>69.60090284190008</v>
      </c>
      <c r="P3" s="3">
        <f t="shared" ref="P3:X18" si="0">D3*(100/$M3)</f>
        <v>0.16415307274033036</v>
      </c>
      <c r="Q3" s="3">
        <f t="shared" si="0"/>
        <v>17.287370472966042</v>
      </c>
      <c r="R3" s="3">
        <f t="shared" si="0"/>
        <v>1.5594541910331385</v>
      </c>
      <c r="S3" s="3">
        <f t="shared" si="0"/>
        <v>3.0778701138811943E-2</v>
      </c>
      <c r="T3" s="3">
        <f t="shared" si="0"/>
        <v>0.20519134092541297</v>
      </c>
      <c r="U3" s="3">
        <f t="shared" si="0"/>
        <v>2.452036524058685</v>
      </c>
      <c r="V3" s="3">
        <f t="shared" si="0"/>
        <v>4.196162921924695</v>
      </c>
      <c r="W3" s="3">
        <f t="shared" si="0"/>
        <v>4.3192777264799425</v>
      </c>
      <c r="X3" s="3">
        <f t="shared" si="0"/>
        <v>0.19493177387914232</v>
      </c>
      <c r="Y3" s="3">
        <f>SUM(O3:X3)</f>
        <v>100.01025956704629</v>
      </c>
      <c r="Z3" s="3">
        <f>W3/V3</f>
        <v>1.0293398533007334</v>
      </c>
      <c r="AA3" s="3"/>
    </row>
    <row r="4" spans="1:27" x14ac:dyDescent="0.3">
      <c r="A4" t="s">
        <v>974</v>
      </c>
      <c r="B4" t="s">
        <v>975</v>
      </c>
      <c r="C4" s="3">
        <v>67.91</v>
      </c>
      <c r="D4" s="3">
        <v>0.19</v>
      </c>
      <c r="E4" s="3">
        <v>16.579999999999998</v>
      </c>
      <c r="F4" s="3">
        <v>1.38</v>
      </c>
      <c r="G4" s="3">
        <v>0.03</v>
      </c>
      <c r="H4" s="3">
        <v>0.22</v>
      </c>
      <c r="I4" s="3">
        <v>2.5</v>
      </c>
      <c r="J4" s="3">
        <v>4.57</v>
      </c>
      <c r="K4" s="3">
        <v>4.05</v>
      </c>
      <c r="L4" s="3">
        <v>0.19</v>
      </c>
      <c r="M4" s="3">
        <v>97.62</v>
      </c>
      <c r="N4" s="37">
        <f t="shared" ref="N4:N67" si="1">100-M4</f>
        <v>2.3799999999999955</v>
      </c>
      <c r="O4" s="3">
        <f t="shared" ref="O4:O67" si="2">C4*(100/$M4)</f>
        <v>69.565662774021703</v>
      </c>
      <c r="P4" s="3">
        <f t="shared" si="0"/>
        <v>0.19463224749026836</v>
      </c>
      <c r="Q4" s="3">
        <f t="shared" si="0"/>
        <v>16.984224544150784</v>
      </c>
      <c r="R4" s="3">
        <f t="shared" si="0"/>
        <v>1.4136447449293175</v>
      </c>
      <c r="S4" s="3">
        <f t="shared" si="0"/>
        <v>3.0731407498463426E-2</v>
      </c>
      <c r="T4" s="3">
        <f t="shared" si="0"/>
        <v>0.22536365498873179</v>
      </c>
      <c r="U4" s="3">
        <f t="shared" si="0"/>
        <v>2.560950624871952</v>
      </c>
      <c r="V4" s="3">
        <f t="shared" si="0"/>
        <v>4.6814177422659284</v>
      </c>
      <c r="W4" s="3">
        <f t="shared" si="0"/>
        <v>4.1487400122925626</v>
      </c>
      <c r="X4" s="3">
        <f t="shared" si="0"/>
        <v>0.19463224749026836</v>
      </c>
      <c r="Y4" s="3">
        <f t="shared" ref="Y4:Y67" si="3">SUM(O4:X4)</f>
        <v>99.999999999999972</v>
      </c>
      <c r="Z4" s="3">
        <f t="shared" ref="Z4:Z67" si="4">W4/V4</f>
        <v>0.88621444201312916</v>
      </c>
      <c r="AA4" s="3"/>
    </row>
    <row r="5" spans="1:27" x14ac:dyDescent="0.3">
      <c r="A5" t="s">
        <v>974</v>
      </c>
      <c r="B5" t="s">
        <v>975</v>
      </c>
      <c r="C5" s="3">
        <v>67.78</v>
      </c>
      <c r="D5" s="3">
        <v>0.22</v>
      </c>
      <c r="E5" s="3">
        <v>16.809999999999999</v>
      </c>
      <c r="F5" s="3">
        <v>1.41</v>
      </c>
      <c r="G5" s="3">
        <v>0</v>
      </c>
      <c r="H5" s="3">
        <v>0.2</v>
      </c>
      <c r="I5" s="3">
        <v>2.54</v>
      </c>
      <c r="J5" s="3">
        <v>4.13</v>
      </c>
      <c r="K5" s="3">
        <v>3.99</v>
      </c>
      <c r="L5" s="3">
        <v>0.16</v>
      </c>
      <c r="M5" s="3">
        <v>97.24</v>
      </c>
      <c r="N5" s="37">
        <f t="shared" si="1"/>
        <v>2.7600000000000051</v>
      </c>
      <c r="O5" s="3">
        <f t="shared" si="2"/>
        <v>69.703825586178525</v>
      </c>
      <c r="P5" s="3">
        <f t="shared" si="0"/>
        <v>0.22624434389140272</v>
      </c>
      <c r="Q5" s="3">
        <f t="shared" si="0"/>
        <v>17.287124640065816</v>
      </c>
      <c r="R5" s="3">
        <f t="shared" si="0"/>
        <v>1.4500205676676263</v>
      </c>
      <c r="S5" s="3">
        <f t="shared" si="0"/>
        <v>0</v>
      </c>
      <c r="T5" s="3">
        <f t="shared" si="0"/>
        <v>0.20567667626491157</v>
      </c>
      <c r="U5" s="3">
        <f t="shared" si="0"/>
        <v>2.6120937885643767</v>
      </c>
      <c r="V5" s="3">
        <f t="shared" si="0"/>
        <v>4.2472233648704236</v>
      </c>
      <c r="W5" s="3">
        <f t="shared" si="0"/>
        <v>4.1032496914849856</v>
      </c>
      <c r="X5" s="3">
        <f t="shared" si="0"/>
        <v>0.16454134101192924</v>
      </c>
      <c r="Y5" s="3">
        <f t="shared" si="3"/>
        <v>100</v>
      </c>
      <c r="Z5" s="3">
        <f t="shared" si="4"/>
        <v>0.96610169491525422</v>
      </c>
      <c r="AA5" s="3"/>
    </row>
    <row r="6" spans="1:27" x14ac:dyDescent="0.3">
      <c r="A6" t="s">
        <v>974</v>
      </c>
      <c r="B6" t="s">
        <v>975</v>
      </c>
      <c r="C6" s="3">
        <v>68.483000000000004</v>
      </c>
      <c r="D6" s="3">
        <v>0.157</v>
      </c>
      <c r="E6" s="3">
        <v>16.504000000000001</v>
      </c>
      <c r="F6" s="3">
        <v>1.4390000000000001</v>
      </c>
      <c r="G6" s="3">
        <v>5.5E-2</v>
      </c>
      <c r="H6" s="3">
        <v>0.20699999999999999</v>
      </c>
      <c r="I6" s="3">
        <v>2.5609999999999999</v>
      </c>
      <c r="J6" s="3">
        <v>2.5150000000000001</v>
      </c>
      <c r="K6" s="3">
        <v>4.125</v>
      </c>
      <c r="L6" s="3">
        <v>0.14899999999999999</v>
      </c>
      <c r="M6" s="3">
        <v>96.194999999999993</v>
      </c>
      <c r="N6" s="37">
        <f t="shared" si="1"/>
        <v>3.8050000000000068</v>
      </c>
      <c r="O6" s="3">
        <f t="shared" si="2"/>
        <v>71.191849888247845</v>
      </c>
      <c r="P6" s="3">
        <f t="shared" si="0"/>
        <v>0.16321014605748743</v>
      </c>
      <c r="Q6" s="3">
        <f t="shared" si="0"/>
        <v>17.156816882374347</v>
      </c>
      <c r="R6" s="3">
        <f t="shared" si="0"/>
        <v>1.4959197463485632</v>
      </c>
      <c r="S6" s="3">
        <f t="shared" si="0"/>
        <v>5.7175528873642092E-2</v>
      </c>
      <c r="T6" s="3">
        <f t="shared" si="0"/>
        <v>0.21518789957898021</v>
      </c>
      <c r="U6" s="3">
        <f t="shared" si="0"/>
        <v>2.6623005353708615</v>
      </c>
      <c r="V6" s="3">
        <f t="shared" si="0"/>
        <v>2.6144810021310882</v>
      </c>
      <c r="W6" s="3">
        <f t="shared" si="0"/>
        <v>4.2881646655231567</v>
      </c>
      <c r="X6" s="3">
        <f t="shared" si="0"/>
        <v>0.15489370549404857</v>
      </c>
      <c r="Y6" s="3">
        <f t="shared" si="3"/>
        <v>100.00000000000001</v>
      </c>
      <c r="Z6" s="3">
        <f t="shared" si="4"/>
        <v>1.6401590457256461</v>
      </c>
    </row>
    <row r="7" spans="1:27" x14ac:dyDescent="0.3">
      <c r="A7" t="s">
        <v>974</v>
      </c>
      <c r="B7" t="s">
        <v>975</v>
      </c>
      <c r="C7" s="3">
        <v>68.299000000000007</v>
      </c>
      <c r="D7" s="3">
        <v>0.251</v>
      </c>
      <c r="E7" s="3">
        <v>16.536999999999999</v>
      </c>
      <c r="F7" s="3">
        <v>1.581</v>
      </c>
      <c r="G7" s="3">
        <v>3.2000000000000001E-2</v>
      </c>
      <c r="H7" s="3">
        <v>0.21</v>
      </c>
      <c r="I7" s="3">
        <v>2.6509999999999998</v>
      </c>
      <c r="J7" s="3">
        <v>2.9359999999999999</v>
      </c>
      <c r="K7" s="3">
        <v>4.024</v>
      </c>
      <c r="L7" s="3">
        <v>0.19</v>
      </c>
      <c r="M7" s="3">
        <v>96.710999999999999</v>
      </c>
      <c r="N7" s="37">
        <f t="shared" si="1"/>
        <v>3.2890000000000015</v>
      </c>
      <c r="O7" s="3">
        <f t="shared" si="2"/>
        <v>70.621749335649525</v>
      </c>
      <c r="P7" s="3">
        <f t="shared" si="0"/>
        <v>0.25953614376854756</v>
      </c>
      <c r="Q7" s="3">
        <f t="shared" si="0"/>
        <v>17.09939924103773</v>
      </c>
      <c r="R7" s="3">
        <f t="shared" si="0"/>
        <v>1.6347675031795763</v>
      </c>
      <c r="S7" s="3">
        <f t="shared" si="0"/>
        <v>3.3088273309137536E-2</v>
      </c>
      <c r="T7" s="3">
        <f t="shared" si="0"/>
        <v>0.21714179359121505</v>
      </c>
      <c r="U7" s="3">
        <f t="shared" si="0"/>
        <v>2.7411566419538622</v>
      </c>
      <c r="V7" s="3">
        <f t="shared" si="0"/>
        <v>3.0358490761133687</v>
      </c>
      <c r="W7" s="3">
        <f t="shared" si="0"/>
        <v>4.160850368624045</v>
      </c>
      <c r="X7" s="3">
        <f t="shared" si="0"/>
        <v>0.19646162277300411</v>
      </c>
      <c r="Y7" s="3">
        <f t="shared" si="3"/>
        <v>99.999999999999986</v>
      </c>
      <c r="Z7" s="3">
        <f t="shared" si="4"/>
        <v>1.3705722070844688</v>
      </c>
    </row>
    <row r="8" spans="1:27" x14ac:dyDescent="0.3">
      <c r="A8" t="s">
        <v>974</v>
      </c>
      <c r="B8" t="s">
        <v>975</v>
      </c>
      <c r="C8" s="3">
        <v>68.542000000000002</v>
      </c>
      <c r="D8" s="3">
        <v>0.254</v>
      </c>
      <c r="E8" s="3">
        <v>16.646000000000001</v>
      </c>
      <c r="F8" s="3">
        <v>1.4470000000000001</v>
      </c>
      <c r="G8" s="3">
        <v>0.01</v>
      </c>
      <c r="H8" s="3">
        <v>0.22700000000000001</v>
      </c>
      <c r="I8" s="3">
        <v>2.7320000000000002</v>
      </c>
      <c r="J8" s="3">
        <v>2.5539999999999998</v>
      </c>
      <c r="K8" s="3">
        <v>3.9820000000000002</v>
      </c>
      <c r="L8" s="3">
        <v>0.157</v>
      </c>
      <c r="M8" s="3">
        <v>96.55</v>
      </c>
      <c r="N8" s="37">
        <f t="shared" si="1"/>
        <v>3.4500000000000028</v>
      </c>
      <c r="O8" s="3">
        <f t="shared" si="2"/>
        <v>70.991196271361986</v>
      </c>
      <c r="P8" s="3">
        <f t="shared" si="0"/>
        <v>0.26307612635939925</v>
      </c>
      <c r="Q8" s="3">
        <f t="shared" si="0"/>
        <v>17.240807871569135</v>
      </c>
      <c r="R8" s="3">
        <f t="shared" si="0"/>
        <v>1.4987053340238219</v>
      </c>
      <c r="S8" s="3">
        <f t="shared" si="0"/>
        <v>1.0357327809425167E-2</v>
      </c>
      <c r="T8" s="3">
        <f t="shared" si="0"/>
        <v>0.23511134127395131</v>
      </c>
      <c r="U8" s="3">
        <f t="shared" si="0"/>
        <v>2.8296219575349562</v>
      </c>
      <c r="V8" s="3">
        <f t="shared" si="0"/>
        <v>2.6452615225271874</v>
      </c>
      <c r="W8" s="3">
        <f t="shared" si="0"/>
        <v>4.1242879337131022</v>
      </c>
      <c r="X8" s="3">
        <f t="shared" si="0"/>
        <v>0.16261004660797512</v>
      </c>
      <c r="Y8" s="3">
        <f t="shared" si="3"/>
        <v>100.00103573278095</v>
      </c>
      <c r="Z8" s="3">
        <f t="shared" si="4"/>
        <v>1.5591229444009402</v>
      </c>
    </row>
    <row r="9" spans="1:27" x14ac:dyDescent="0.3">
      <c r="A9" t="s">
        <v>974</v>
      </c>
      <c r="B9" t="s">
        <v>975</v>
      </c>
      <c r="C9" s="3">
        <v>68.484999999999999</v>
      </c>
      <c r="D9" s="3">
        <v>0.23499999999999999</v>
      </c>
      <c r="E9" s="3">
        <v>16.571000000000002</v>
      </c>
      <c r="F9" s="3">
        <v>1.38</v>
      </c>
      <c r="G9" s="3">
        <v>0.04</v>
      </c>
      <c r="H9" s="3">
        <v>0.20799999999999999</v>
      </c>
      <c r="I9" s="3">
        <v>2.548</v>
      </c>
      <c r="J9" s="3">
        <v>2.6829999999999998</v>
      </c>
      <c r="K9" s="3">
        <v>4.0640000000000001</v>
      </c>
      <c r="L9" s="3">
        <v>0.17899999999999999</v>
      </c>
      <c r="M9" s="3">
        <v>96.391000000000005</v>
      </c>
      <c r="N9" s="37">
        <f t="shared" si="1"/>
        <v>3.6089999999999947</v>
      </c>
      <c r="O9" s="3">
        <f t="shared" si="2"/>
        <v>71.049164341069172</v>
      </c>
      <c r="P9" s="3">
        <f t="shared" si="0"/>
        <v>0.2437986948989013</v>
      </c>
      <c r="Q9" s="3">
        <f t="shared" si="0"/>
        <v>17.191439034764656</v>
      </c>
      <c r="R9" s="3">
        <f t="shared" si="0"/>
        <v>1.4316689317467395</v>
      </c>
      <c r="S9" s="3">
        <f t="shared" si="0"/>
        <v>4.1497650195557671E-2</v>
      </c>
      <c r="T9" s="3">
        <f t="shared" si="0"/>
        <v>0.21578778101689988</v>
      </c>
      <c r="U9" s="3">
        <f t="shared" si="0"/>
        <v>2.6434003174570235</v>
      </c>
      <c r="V9" s="3">
        <f t="shared" si="0"/>
        <v>2.7834548868670308</v>
      </c>
      <c r="W9" s="3">
        <f t="shared" si="0"/>
        <v>4.2161612598686595</v>
      </c>
      <c r="X9" s="3">
        <f t="shared" si="0"/>
        <v>0.18570198462512058</v>
      </c>
      <c r="Y9" s="3">
        <f t="shared" si="3"/>
        <v>100.00207488250976</v>
      </c>
      <c r="Z9" s="3">
        <f t="shared" si="4"/>
        <v>1.5147223257547522</v>
      </c>
    </row>
    <row r="10" spans="1:27" x14ac:dyDescent="0.3">
      <c r="A10" t="s">
        <v>974</v>
      </c>
      <c r="B10" t="s">
        <v>975</v>
      </c>
      <c r="C10" s="3">
        <v>68.225999999999999</v>
      </c>
      <c r="D10" s="3">
        <v>0.193</v>
      </c>
      <c r="E10" s="3">
        <v>16.312999999999999</v>
      </c>
      <c r="F10" s="3">
        <v>1.4850000000000001</v>
      </c>
      <c r="G10" s="3">
        <v>4.4999999999999998E-2</v>
      </c>
      <c r="H10" s="3">
        <v>0.20699999999999999</v>
      </c>
      <c r="I10" s="3">
        <v>2.2010000000000001</v>
      </c>
      <c r="J10" s="3">
        <v>4.05</v>
      </c>
      <c r="K10" s="3">
        <v>4.4210000000000003</v>
      </c>
      <c r="L10" s="3">
        <v>0.188</v>
      </c>
      <c r="M10" s="3">
        <v>97.328999999999994</v>
      </c>
      <c r="N10" s="37">
        <f t="shared" si="1"/>
        <v>2.6710000000000065</v>
      </c>
      <c r="O10" s="3">
        <f t="shared" si="2"/>
        <v>70.09832629534877</v>
      </c>
      <c r="P10" s="3">
        <f t="shared" si="0"/>
        <v>0.19829649950169015</v>
      </c>
      <c r="Q10" s="3">
        <f t="shared" si="0"/>
        <v>16.760677701404514</v>
      </c>
      <c r="R10" s="3">
        <f t="shared" si="0"/>
        <v>1.5257528588601548</v>
      </c>
      <c r="S10" s="3">
        <f t="shared" si="0"/>
        <v>4.6234935116974386E-2</v>
      </c>
      <c r="T10" s="3">
        <f t="shared" si="0"/>
        <v>0.21268070153808216</v>
      </c>
      <c r="U10" s="3">
        <f t="shared" si="0"/>
        <v>2.2614020487213473</v>
      </c>
      <c r="V10" s="3">
        <f t="shared" si="0"/>
        <v>4.1611441605276944</v>
      </c>
      <c r="W10" s="3">
        <f t="shared" si="0"/>
        <v>4.5423255144920835</v>
      </c>
      <c r="X10" s="3">
        <f t="shared" si="0"/>
        <v>0.19315928448869299</v>
      </c>
      <c r="Y10" s="3">
        <f t="shared" si="3"/>
        <v>100</v>
      </c>
      <c r="Z10" s="3">
        <f t="shared" si="4"/>
        <v>1.0916049382716051</v>
      </c>
    </row>
    <row r="11" spans="1:27" x14ac:dyDescent="0.3">
      <c r="A11" t="s">
        <v>974</v>
      </c>
      <c r="B11" t="s">
        <v>975</v>
      </c>
      <c r="C11" s="3">
        <v>68.581000000000003</v>
      </c>
      <c r="D11" s="3">
        <v>0.248</v>
      </c>
      <c r="E11" s="3">
        <v>16.381</v>
      </c>
      <c r="F11" s="3">
        <v>1.62</v>
      </c>
      <c r="G11" s="3">
        <v>3.4000000000000002E-2</v>
      </c>
      <c r="H11" s="3">
        <v>0.19900000000000001</v>
      </c>
      <c r="I11" s="3">
        <v>2.0169999999999999</v>
      </c>
      <c r="J11" s="3">
        <v>4.0730000000000004</v>
      </c>
      <c r="K11" s="3">
        <v>4.5289999999999999</v>
      </c>
      <c r="L11" s="3">
        <v>0.17799999999999999</v>
      </c>
      <c r="M11" s="3">
        <v>97.858999999999995</v>
      </c>
      <c r="N11" s="37">
        <f t="shared" si="1"/>
        <v>2.1410000000000053</v>
      </c>
      <c r="O11" s="3">
        <f t="shared" si="2"/>
        <v>70.081443709827411</v>
      </c>
      <c r="P11" s="3">
        <f t="shared" si="0"/>
        <v>0.25342584739267721</v>
      </c>
      <c r="Q11" s="3">
        <f t="shared" si="0"/>
        <v>16.739390347336474</v>
      </c>
      <c r="R11" s="3">
        <f t="shared" si="0"/>
        <v>1.6554430353876497</v>
      </c>
      <c r="S11" s="3">
        <f t="shared" si="0"/>
        <v>3.4743866174802525E-2</v>
      </c>
      <c r="T11" s="3">
        <f t="shared" si="0"/>
        <v>0.20335380496428535</v>
      </c>
      <c r="U11" s="3">
        <f t="shared" si="0"/>
        <v>2.0611287668993143</v>
      </c>
      <c r="V11" s="3">
        <f t="shared" si="0"/>
        <v>4.1621107920579608</v>
      </c>
      <c r="W11" s="3">
        <f t="shared" si="0"/>
        <v>4.6280873501670765</v>
      </c>
      <c r="X11" s="3">
        <f t="shared" si="0"/>
        <v>0.18189435820926025</v>
      </c>
      <c r="Y11" s="3">
        <f t="shared" si="3"/>
        <v>100.00102187841691</v>
      </c>
      <c r="Z11" s="3">
        <f t="shared" si="4"/>
        <v>1.1119567886079056</v>
      </c>
    </row>
    <row r="12" spans="1:27" x14ac:dyDescent="0.3">
      <c r="A12" t="s">
        <v>974</v>
      </c>
      <c r="B12" t="s">
        <v>975</v>
      </c>
      <c r="C12" s="3">
        <v>67.036000000000001</v>
      </c>
      <c r="D12" s="3">
        <v>0.22</v>
      </c>
      <c r="E12" s="3">
        <v>16.786999999999999</v>
      </c>
      <c r="F12" s="3">
        <v>1.3080000000000001</v>
      </c>
      <c r="G12" s="3">
        <v>2.1000000000000001E-2</v>
      </c>
      <c r="H12" s="3">
        <v>0.17699999999999999</v>
      </c>
      <c r="I12" s="3">
        <v>2.798</v>
      </c>
      <c r="J12" s="3">
        <v>4.5979999999999999</v>
      </c>
      <c r="K12" s="3">
        <v>3.9940000000000002</v>
      </c>
      <c r="L12" s="3">
        <v>0.16700000000000001</v>
      </c>
      <c r="M12" s="3">
        <v>97.106999999999999</v>
      </c>
      <c r="N12" s="37">
        <f t="shared" si="1"/>
        <v>2.8930000000000007</v>
      </c>
      <c r="O12" s="3">
        <f t="shared" si="2"/>
        <v>69.033128404749405</v>
      </c>
      <c r="P12" s="3">
        <f t="shared" si="0"/>
        <v>0.22655421339347317</v>
      </c>
      <c r="Q12" s="3">
        <f t="shared" si="0"/>
        <v>17.287116273801065</v>
      </c>
      <c r="R12" s="3">
        <f t="shared" si="0"/>
        <v>1.3469677778121043</v>
      </c>
      <c r="S12" s="3">
        <f t="shared" si="0"/>
        <v>2.1625629460286077E-2</v>
      </c>
      <c r="T12" s="3">
        <f t="shared" si="0"/>
        <v>0.18227316259383977</v>
      </c>
      <c r="U12" s="3">
        <f t="shared" si="0"/>
        <v>2.8813576776133543</v>
      </c>
      <c r="V12" s="3">
        <f t="shared" si="0"/>
        <v>4.7349830599235894</v>
      </c>
      <c r="W12" s="3">
        <f t="shared" si="0"/>
        <v>4.1129887649705994</v>
      </c>
      <c r="X12" s="3">
        <f t="shared" si="0"/>
        <v>0.17197524380322737</v>
      </c>
      <c r="Y12" s="3">
        <f t="shared" si="3"/>
        <v>99.998970208120951</v>
      </c>
      <c r="Z12" s="3">
        <f t="shared" si="4"/>
        <v>0.86863853849499784</v>
      </c>
    </row>
    <row r="13" spans="1:27" x14ac:dyDescent="0.3">
      <c r="A13" t="s">
        <v>974</v>
      </c>
      <c r="B13" t="s">
        <v>975</v>
      </c>
      <c r="C13" s="3">
        <v>67.177999999999997</v>
      </c>
      <c r="D13" s="3">
        <v>5.8000000000000003E-2</v>
      </c>
      <c r="E13" s="3">
        <v>16.861999999999998</v>
      </c>
      <c r="F13" s="3">
        <v>1.4319999999999999</v>
      </c>
      <c r="G13" s="3">
        <v>3.6999999999999998E-2</v>
      </c>
      <c r="H13" s="3">
        <v>0.19500000000000001</v>
      </c>
      <c r="I13" s="3">
        <v>2.1509999999999998</v>
      </c>
      <c r="J13" s="3">
        <v>4.41</v>
      </c>
      <c r="K13" s="3">
        <v>4.2619999999999996</v>
      </c>
      <c r="L13" s="3">
        <v>0.17499999999999999</v>
      </c>
      <c r="M13" s="3">
        <v>96.76</v>
      </c>
      <c r="N13" s="37">
        <f t="shared" si="1"/>
        <v>3.2399999999999949</v>
      </c>
      <c r="O13" s="3">
        <f t="shared" si="2"/>
        <v>69.427449359239347</v>
      </c>
      <c r="P13" s="3">
        <f t="shared" si="0"/>
        <v>5.9942124844977261E-2</v>
      </c>
      <c r="Q13" s="3">
        <f t="shared" si="0"/>
        <v>17.426622571310453</v>
      </c>
      <c r="R13" s="3">
        <f t="shared" si="0"/>
        <v>1.4799503927242659</v>
      </c>
      <c r="S13" s="3">
        <f t="shared" si="0"/>
        <v>3.8238941711451008E-2</v>
      </c>
      <c r="T13" s="3">
        <f t="shared" si="0"/>
        <v>0.20152955766845801</v>
      </c>
      <c r="U13" s="3">
        <f t="shared" si="0"/>
        <v>2.2230260438197598</v>
      </c>
      <c r="V13" s="3">
        <f t="shared" si="0"/>
        <v>4.5576684580405118</v>
      </c>
      <c r="W13" s="3">
        <f t="shared" si="0"/>
        <v>4.4047126911947077</v>
      </c>
      <c r="X13" s="3">
        <f t="shared" si="0"/>
        <v>0.18085985944605204</v>
      </c>
      <c r="Y13" s="3">
        <f t="shared" si="3"/>
        <v>99.999999999999986</v>
      </c>
      <c r="Z13" s="3">
        <f t="shared" si="4"/>
        <v>0.96643990929705215</v>
      </c>
    </row>
    <row r="14" spans="1:27" x14ac:dyDescent="0.3">
      <c r="A14" t="s">
        <v>974</v>
      </c>
      <c r="B14" t="s">
        <v>975</v>
      </c>
      <c r="C14" s="3">
        <v>67.239000000000004</v>
      </c>
      <c r="D14" s="3">
        <v>0.16800000000000001</v>
      </c>
      <c r="E14" s="3">
        <v>16.716999999999999</v>
      </c>
      <c r="F14" s="3">
        <v>1.429</v>
      </c>
      <c r="G14" s="3">
        <v>5.0000000000000001E-3</v>
      </c>
      <c r="H14" s="3">
        <v>0.185</v>
      </c>
      <c r="I14" s="3">
        <v>2.8780000000000001</v>
      </c>
      <c r="J14" s="3">
        <v>3.9750000000000001</v>
      </c>
      <c r="K14" s="3">
        <v>3.99</v>
      </c>
      <c r="L14" s="3">
        <v>0.16600000000000001</v>
      </c>
      <c r="M14" s="3">
        <v>96.754000000000005</v>
      </c>
      <c r="N14" s="37">
        <f t="shared" si="1"/>
        <v>3.2459999999999951</v>
      </c>
      <c r="O14" s="3">
        <f t="shared" si="2"/>
        <v>69.494801248527196</v>
      </c>
      <c r="P14" s="3">
        <f t="shared" si="0"/>
        <v>0.17363623209376358</v>
      </c>
      <c r="Q14" s="3">
        <f t="shared" si="0"/>
        <v>17.277838642330032</v>
      </c>
      <c r="R14" s="3">
        <f t="shared" si="0"/>
        <v>1.4769415217975486</v>
      </c>
      <c r="S14" s="3">
        <f t="shared" si="0"/>
        <v>5.1677450027905825E-3</v>
      </c>
      <c r="T14" s="3">
        <f t="shared" si="0"/>
        <v>0.19120656510325154</v>
      </c>
      <c r="U14" s="3">
        <f t="shared" si="0"/>
        <v>2.9745540236062595</v>
      </c>
      <c r="V14" s="3">
        <f t="shared" si="0"/>
        <v>4.1083572772185128</v>
      </c>
      <c r="W14" s="3">
        <f t="shared" si="0"/>
        <v>4.1238605122268854</v>
      </c>
      <c r="X14" s="3">
        <f t="shared" si="0"/>
        <v>0.17156913409264735</v>
      </c>
      <c r="Y14" s="3">
        <f t="shared" si="3"/>
        <v>99.997932901998894</v>
      </c>
      <c r="Z14" s="3">
        <f t="shared" si="4"/>
        <v>1.0037735849056606</v>
      </c>
    </row>
    <row r="15" spans="1:27" x14ac:dyDescent="0.3">
      <c r="A15" t="s">
        <v>974</v>
      </c>
      <c r="B15" t="s">
        <v>975</v>
      </c>
      <c r="C15" s="3">
        <v>67.308999999999997</v>
      </c>
      <c r="D15" s="3">
        <v>0.19400000000000001</v>
      </c>
      <c r="E15" s="3">
        <v>16.596</v>
      </c>
      <c r="F15" s="3">
        <v>1.4490000000000001</v>
      </c>
      <c r="G15" s="3">
        <v>5.1999999999999998E-2</v>
      </c>
      <c r="H15" s="3">
        <v>0.2</v>
      </c>
      <c r="I15" s="3">
        <v>2.8170000000000002</v>
      </c>
      <c r="J15" s="3">
        <v>3.645</v>
      </c>
      <c r="K15" s="3">
        <v>4</v>
      </c>
      <c r="L15" s="3">
        <v>0.183</v>
      </c>
      <c r="M15" s="3">
        <v>96.444999999999993</v>
      </c>
      <c r="N15" s="37">
        <f t="shared" si="1"/>
        <v>3.5550000000000068</v>
      </c>
      <c r="O15" s="3">
        <f t="shared" si="2"/>
        <v>69.79003577168335</v>
      </c>
      <c r="P15" s="3">
        <f t="shared" si="0"/>
        <v>0.20115091502929133</v>
      </c>
      <c r="Q15" s="3">
        <f t="shared" si="0"/>
        <v>17.207734978485149</v>
      </c>
      <c r="R15" s="3">
        <f t="shared" si="0"/>
        <v>1.5024107003991913</v>
      </c>
      <c r="S15" s="3">
        <f t="shared" si="0"/>
        <v>5.3916740110944064E-2</v>
      </c>
      <c r="T15" s="3">
        <f t="shared" si="0"/>
        <v>0.20737207734978488</v>
      </c>
      <c r="U15" s="3">
        <f t="shared" si="0"/>
        <v>2.9208357094717199</v>
      </c>
      <c r="V15" s="3">
        <f t="shared" si="0"/>
        <v>3.7793561096998292</v>
      </c>
      <c r="W15" s="3">
        <f t="shared" si="0"/>
        <v>4.1474415469956973</v>
      </c>
      <c r="X15" s="3">
        <f t="shared" si="0"/>
        <v>0.18974545077505314</v>
      </c>
      <c r="Y15" s="3">
        <f t="shared" si="3"/>
        <v>100.00000000000001</v>
      </c>
      <c r="Z15" s="3">
        <f t="shared" si="4"/>
        <v>1.0973936899862826</v>
      </c>
    </row>
    <row r="16" spans="1:27" x14ac:dyDescent="0.3">
      <c r="A16" t="s">
        <v>974</v>
      </c>
      <c r="B16" t="s">
        <v>975</v>
      </c>
      <c r="C16" s="3">
        <v>67.894999999999996</v>
      </c>
      <c r="D16" s="3">
        <v>0.17599999999999999</v>
      </c>
      <c r="E16" s="3">
        <v>16.690999999999999</v>
      </c>
      <c r="F16" s="3">
        <v>1.34</v>
      </c>
      <c r="G16" s="3">
        <v>1.2E-2</v>
      </c>
      <c r="H16" s="3">
        <v>0.19800000000000001</v>
      </c>
      <c r="I16" s="3">
        <v>2.8039999999999998</v>
      </c>
      <c r="J16" s="3">
        <v>3.6240000000000001</v>
      </c>
      <c r="K16" s="3">
        <v>3.9420000000000002</v>
      </c>
      <c r="L16" s="3">
        <v>0.17299999999999999</v>
      </c>
      <c r="M16" s="3">
        <v>96.853999999999999</v>
      </c>
      <c r="N16" s="37">
        <f t="shared" si="1"/>
        <v>3.1460000000000008</v>
      </c>
      <c r="O16" s="3">
        <f t="shared" si="2"/>
        <v>70.100357238730467</v>
      </c>
      <c r="P16" s="3">
        <f t="shared" si="0"/>
        <v>0.18171681086996924</v>
      </c>
      <c r="Q16" s="3">
        <f t="shared" si="0"/>
        <v>17.23315505812873</v>
      </c>
      <c r="R16" s="3">
        <f t="shared" si="0"/>
        <v>1.3835257191236296</v>
      </c>
      <c r="S16" s="3">
        <f t="shared" si="0"/>
        <v>1.2389782559316085E-2</v>
      </c>
      <c r="T16" s="3">
        <f t="shared" si="0"/>
        <v>0.20443141222871541</v>
      </c>
      <c r="U16" s="3">
        <f t="shared" si="0"/>
        <v>2.8950791913601917</v>
      </c>
      <c r="V16" s="3">
        <f t="shared" si="0"/>
        <v>3.7417143329134577</v>
      </c>
      <c r="W16" s="3">
        <f t="shared" si="0"/>
        <v>4.0700435707353346</v>
      </c>
      <c r="X16" s="3">
        <f t="shared" si="0"/>
        <v>0.17861936523014021</v>
      </c>
      <c r="Y16" s="3">
        <f t="shared" si="3"/>
        <v>100.00103248187995</v>
      </c>
      <c r="Z16" s="3">
        <f t="shared" si="4"/>
        <v>1.0877483443708611</v>
      </c>
    </row>
    <row r="17" spans="1:26" x14ac:dyDescent="0.3">
      <c r="A17" t="s">
        <v>974</v>
      </c>
      <c r="B17" t="s">
        <v>975</v>
      </c>
      <c r="C17" s="3">
        <v>68.644000000000005</v>
      </c>
      <c r="D17" s="3">
        <v>0.24399999999999999</v>
      </c>
      <c r="E17" s="3">
        <v>16.152999999999999</v>
      </c>
      <c r="F17" s="3">
        <v>1.5109999999999999</v>
      </c>
      <c r="G17" s="3">
        <v>3.9E-2</v>
      </c>
      <c r="H17" s="3">
        <v>0.22600000000000001</v>
      </c>
      <c r="I17" s="3">
        <v>2.173</v>
      </c>
      <c r="J17" s="3">
        <v>2.7450000000000001</v>
      </c>
      <c r="K17" s="3">
        <v>3.7130000000000001</v>
      </c>
      <c r="L17" s="3">
        <v>0.16400000000000001</v>
      </c>
      <c r="M17" s="3">
        <v>95.613</v>
      </c>
      <c r="N17" s="37">
        <f t="shared" si="1"/>
        <v>4.3870000000000005</v>
      </c>
      <c r="O17" s="3">
        <f t="shared" si="2"/>
        <v>71.793584554401605</v>
      </c>
      <c r="P17" s="3">
        <f t="shared" si="0"/>
        <v>0.25519542321650823</v>
      </c>
      <c r="Q17" s="3">
        <f t="shared" si="0"/>
        <v>16.894146193509251</v>
      </c>
      <c r="R17" s="3">
        <f t="shared" si="0"/>
        <v>1.5803290347546881</v>
      </c>
      <c r="S17" s="3">
        <f t="shared" si="0"/>
        <v>4.0789432399359921E-2</v>
      </c>
      <c r="T17" s="3">
        <f t="shared" si="0"/>
        <v>0.23636953133988059</v>
      </c>
      <c r="U17" s="3">
        <f t="shared" si="0"/>
        <v>2.2727035026617721</v>
      </c>
      <c r="V17" s="3">
        <f t="shared" si="0"/>
        <v>2.8709485111857176</v>
      </c>
      <c r="W17" s="3">
        <f t="shared" si="0"/>
        <v>3.8833631409954714</v>
      </c>
      <c r="X17" s="3">
        <f t="shared" si="0"/>
        <v>0.17152479265371864</v>
      </c>
      <c r="Y17" s="3">
        <f t="shared" si="3"/>
        <v>99.998954117117961</v>
      </c>
      <c r="Z17" s="3">
        <f t="shared" si="4"/>
        <v>1.3526411657559199</v>
      </c>
    </row>
    <row r="18" spans="1:26" x14ac:dyDescent="0.3">
      <c r="A18" t="s">
        <v>974</v>
      </c>
      <c r="B18" t="s">
        <v>975</v>
      </c>
      <c r="C18" s="3">
        <v>68.978999999999999</v>
      </c>
      <c r="D18" s="3">
        <v>0.24099999999999999</v>
      </c>
      <c r="E18" s="3">
        <v>16.192</v>
      </c>
      <c r="F18" s="3">
        <v>1.629</v>
      </c>
      <c r="G18" s="3">
        <v>0</v>
      </c>
      <c r="H18" s="3">
        <v>0.214</v>
      </c>
      <c r="I18" s="3">
        <v>2.2949999999999999</v>
      </c>
      <c r="J18" s="3">
        <v>3.1190000000000002</v>
      </c>
      <c r="K18" s="3">
        <v>3.681</v>
      </c>
      <c r="L18" s="3">
        <v>0.188</v>
      </c>
      <c r="M18" s="3">
        <v>96.539000000000001</v>
      </c>
      <c r="N18" s="37">
        <f t="shared" si="1"/>
        <v>3.4609999999999985</v>
      </c>
      <c r="O18" s="3">
        <f t="shared" si="2"/>
        <v>71.451952060825164</v>
      </c>
      <c r="P18" s="3">
        <f t="shared" si="0"/>
        <v>0.24964004184837216</v>
      </c>
      <c r="Q18" s="3">
        <f t="shared" si="0"/>
        <v>16.772496089663246</v>
      </c>
      <c r="R18" s="3">
        <f t="shared" si="0"/>
        <v>1.6874009467676276</v>
      </c>
      <c r="S18" s="3">
        <f t="shared" si="0"/>
        <v>0</v>
      </c>
      <c r="T18" s="3">
        <f t="shared" si="0"/>
        <v>0.22167207035498607</v>
      </c>
      <c r="U18" s="3">
        <f t="shared" si="0"/>
        <v>2.3772775769378178</v>
      </c>
      <c r="V18" s="3">
        <f t="shared" si="0"/>
        <v>3.2308186328841195</v>
      </c>
      <c r="W18" s="3">
        <f t="shared" si="0"/>
        <v>3.8129667802649707</v>
      </c>
      <c r="X18" s="3">
        <f t="shared" si="0"/>
        <v>0.19473994965765132</v>
      </c>
      <c r="Y18" s="3">
        <f t="shared" si="3"/>
        <v>99.998964149203942</v>
      </c>
      <c r="Z18" s="3">
        <f t="shared" si="4"/>
        <v>1.1801859570375119</v>
      </c>
    </row>
    <row r="19" spans="1:26" x14ac:dyDescent="0.3">
      <c r="A19" t="s">
        <v>974</v>
      </c>
      <c r="B19" t="s">
        <v>975</v>
      </c>
      <c r="C19" s="3">
        <v>67.960999999999999</v>
      </c>
      <c r="D19" s="3">
        <v>0.23699999999999999</v>
      </c>
      <c r="E19" s="3">
        <v>16.552</v>
      </c>
      <c r="F19" s="3">
        <v>1.4430000000000001</v>
      </c>
      <c r="G19" s="3">
        <v>3.3000000000000002E-2</v>
      </c>
      <c r="H19" s="3">
        <v>0.189</v>
      </c>
      <c r="I19" s="3">
        <v>2.6629999999999998</v>
      </c>
      <c r="J19" s="3">
        <v>4.32</v>
      </c>
      <c r="K19" s="3">
        <v>4.173</v>
      </c>
      <c r="L19" s="3">
        <v>0.188</v>
      </c>
      <c r="M19" s="3">
        <v>97.760999999999996</v>
      </c>
      <c r="N19" s="37">
        <f t="shared" si="1"/>
        <v>2.2390000000000043</v>
      </c>
      <c r="O19" s="3">
        <f t="shared" si="2"/>
        <v>69.517496752283634</v>
      </c>
      <c r="P19" s="3">
        <f t="shared" ref="P19:P82" si="5">D19*(100/$M19)</f>
        <v>0.24242796207076442</v>
      </c>
      <c r="Q19" s="3">
        <f t="shared" ref="Q19:Q82" si="6">E19*(100/$M19)</f>
        <v>16.931087038798704</v>
      </c>
      <c r="R19" s="3">
        <f t="shared" ref="R19:R82" si="7">F19*(100/$M19)</f>
        <v>1.4760487310890846</v>
      </c>
      <c r="S19" s="3">
        <f t="shared" ref="S19:S82" si="8">G19*(100/$M19)</f>
        <v>3.3755792187068465E-2</v>
      </c>
      <c r="T19" s="3">
        <f t="shared" ref="T19:T82" si="9">H19*(100/$M19)</f>
        <v>0.19332862798048303</v>
      </c>
      <c r="U19" s="3">
        <f t="shared" ref="U19:U82" si="10">I19*(100/$M19)</f>
        <v>2.72399013921707</v>
      </c>
      <c r="V19" s="3">
        <f t="shared" ref="V19:V82" si="11">J19*(100/$M19)</f>
        <v>4.4189400681253268</v>
      </c>
      <c r="W19" s="3">
        <f t="shared" ref="W19:W82" si="12">K19*(100/$M19)</f>
        <v>4.2685733574738398</v>
      </c>
      <c r="X19" s="3">
        <f t="shared" ref="X19:X82" si="13">L19*(100/$M19)</f>
        <v>0.19230572518693551</v>
      </c>
      <c r="Y19" s="3">
        <f t="shared" si="3"/>
        <v>99.997954194412898</v>
      </c>
      <c r="Z19" s="3">
        <f t="shared" si="4"/>
        <v>0.96597222222222223</v>
      </c>
    </row>
    <row r="20" spans="1:26" x14ac:dyDescent="0.3">
      <c r="A20" t="s">
        <v>974</v>
      </c>
      <c r="B20" t="s">
        <v>975</v>
      </c>
      <c r="C20" s="3">
        <v>69.114999999999995</v>
      </c>
      <c r="D20" s="3">
        <v>0.23</v>
      </c>
      <c r="E20" s="3">
        <v>16.463999999999999</v>
      </c>
      <c r="F20" s="3">
        <v>1.5580000000000001</v>
      </c>
      <c r="G20" s="3">
        <v>6.2E-2</v>
      </c>
      <c r="H20" s="3">
        <v>0.214</v>
      </c>
      <c r="I20" s="3">
        <v>2.5710000000000002</v>
      </c>
      <c r="J20" s="3">
        <v>3.09</v>
      </c>
      <c r="K20" s="3">
        <v>4.2480000000000002</v>
      </c>
      <c r="L20" s="3">
        <v>0.18</v>
      </c>
      <c r="M20" s="3">
        <v>97.733000000000004</v>
      </c>
      <c r="N20" s="37">
        <f t="shared" si="1"/>
        <v>2.2669999999999959</v>
      </c>
      <c r="O20" s="3">
        <f t="shared" si="2"/>
        <v>70.718181167057182</v>
      </c>
      <c r="P20" s="3">
        <f t="shared" si="5"/>
        <v>0.23533504548105555</v>
      </c>
      <c r="Q20" s="3">
        <f t="shared" si="6"/>
        <v>16.845896473043904</v>
      </c>
      <c r="R20" s="3">
        <f t="shared" si="7"/>
        <v>1.594139134171672</v>
      </c>
      <c r="S20" s="3">
        <f t="shared" si="8"/>
        <v>6.3438142694893229E-2</v>
      </c>
      <c r="T20" s="3">
        <f t="shared" si="9"/>
        <v>0.21896391188237341</v>
      </c>
      <c r="U20" s="3">
        <f t="shared" si="10"/>
        <v>2.6306365301382342</v>
      </c>
      <c r="V20" s="3">
        <f t="shared" si="11"/>
        <v>3.1616751762454851</v>
      </c>
      <c r="W20" s="3">
        <f t="shared" si="12"/>
        <v>4.3465359704501045</v>
      </c>
      <c r="X20" s="3">
        <f t="shared" si="13"/>
        <v>0.1841752529851739</v>
      </c>
      <c r="Y20" s="3">
        <f t="shared" si="3"/>
        <v>99.998976804150061</v>
      </c>
      <c r="Z20" s="3">
        <f t="shared" si="4"/>
        <v>1.3747572815533984</v>
      </c>
    </row>
    <row r="21" spans="1:26" x14ac:dyDescent="0.3">
      <c r="A21" t="s">
        <v>974</v>
      </c>
      <c r="B21" t="s">
        <v>975</v>
      </c>
      <c r="C21" s="3">
        <v>66.7</v>
      </c>
      <c r="D21" s="3">
        <v>0.23300000000000001</v>
      </c>
      <c r="E21" s="3">
        <v>16.905000000000001</v>
      </c>
      <c r="F21" s="3">
        <v>1.496</v>
      </c>
      <c r="G21" s="3">
        <v>4.2000000000000003E-2</v>
      </c>
      <c r="H21" s="3">
        <v>0.185</v>
      </c>
      <c r="I21" s="3">
        <v>2.27</v>
      </c>
      <c r="J21" s="3">
        <v>4.4720000000000004</v>
      </c>
      <c r="K21" s="3">
        <v>4.3360000000000003</v>
      </c>
      <c r="L21" s="3">
        <v>0.14199999999999999</v>
      </c>
      <c r="M21" s="3">
        <v>96.781000000000006</v>
      </c>
      <c r="N21" s="37">
        <f t="shared" si="1"/>
        <v>3.2189999999999941</v>
      </c>
      <c r="O21" s="3">
        <f t="shared" si="2"/>
        <v>68.918486066479986</v>
      </c>
      <c r="P21" s="3">
        <f t="shared" si="5"/>
        <v>0.24074973393537988</v>
      </c>
      <c r="Q21" s="3">
        <f t="shared" si="6"/>
        <v>17.467271468573376</v>
      </c>
      <c r="R21" s="3">
        <f t="shared" si="7"/>
        <v>1.545757948357632</v>
      </c>
      <c r="S21" s="3">
        <f t="shared" si="8"/>
        <v>4.339694774800839E-2</v>
      </c>
      <c r="T21" s="3">
        <f t="shared" si="9"/>
        <v>0.19115322222337028</v>
      </c>
      <c r="U21" s="3">
        <f t="shared" si="10"/>
        <v>2.3455016997137865</v>
      </c>
      <c r="V21" s="3">
        <f t="shared" si="11"/>
        <v>4.6207416745022272</v>
      </c>
      <c r="W21" s="3">
        <f t="shared" si="12"/>
        <v>4.4802182246515327</v>
      </c>
      <c r="X21" s="3">
        <f t="shared" si="13"/>
        <v>0.14672301381469502</v>
      </c>
      <c r="Y21" s="3">
        <f t="shared" si="3"/>
        <v>100</v>
      </c>
      <c r="Z21" s="3">
        <f t="shared" si="4"/>
        <v>0.96958855098389973</v>
      </c>
    </row>
    <row r="22" spans="1:26" x14ac:dyDescent="0.3">
      <c r="A22" t="s">
        <v>974</v>
      </c>
      <c r="B22" t="s">
        <v>975</v>
      </c>
      <c r="C22" s="3">
        <v>68.099000000000004</v>
      </c>
      <c r="D22" s="3">
        <v>0.25</v>
      </c>
      <c r="E22" s="3">
        <v>16.370999999999999</v>
      </c>
      <c r="F22" s="3">
        <v>1.506</v>
      </c>
      <c r="G22" s="3">
        <v>3.3000000000000002E-2</v>
      </c>
      <c r="H22" s="3">
        <v>0.22600000000000001</v>
      </c>
      <c r="I22" s="3">
        <v>2.3319999999999999</v>
      </c>
      <c r="J22" s="3">
        <v>4.3070000000000004</v>
      </c>
      <c r="K22" s="3">
        <v>4.1890000000000001</v>
      </c>
      <c r="L22" s="3">
        <v>0.17599999999999999</v>
      </c>
      <c r="M22" s="3">
        <v>97.486999999999995</v>
      </c>
      <c r="N22" s="37">
        <f t="shared" si="1"/>
        <v>2.5130000000000052</v>
      </c>
      <c r="O22" s="3">
        <f t="shared" si="2"/>
        <v>69.854442130745639</v>
      </c>
      <c r="P22" s="3">
        <f t="shared" si="5"/>
        <v>0.25644444900345686</v>
      </c>
      <c r="Q22" s="3">
        <f t="shared" si="6"/>
        <v>16.793008298542368</v>
      </c>
      <c r="R22" s="3">
        <f t="shared" si="7"/>
        <v>1.5448213607968242</v>
      </c>
      <c r="S22" s="3">
        <f t="shared" si="8"/>
        <v>3.3850667268456307E-2</v>
      </c>
      <c r="T22" s="3">
        <f t="shared" si="9"/>
        <v>0.23182578189912501</v>
      </c>
      <c r="U22" s="3">
        <f t="shared" si="10"/>
        <v>2.3921138203042456</v>
      </c>
      <c r="V22" s="3">
        <f t="shared" si="11"/>
        <v>4.4180249674315553</v>
      </c>
      <c r="W22" s="3">
        <f t="shared" si="12"/>
        <v>4.2969831875019233</v>
      </c>
      <c r="X22" s="3">
        <f t="shared" si="13"/>
        <v>0.18053689209843363</v>
      </c>
      <c r="Y22" s="3">
        <f t="shared" si="3"/>
        <v>100.00205155559199</v>
      </c>
      <c r="Z22" s="3">
        <f t="shared" si="4"/>
        <v>0.97260273972602729</v>
      </c>
    </row>
    <row r="23" spans="1:26" x14ac:dyDescent="0.3">
      <c r="A23" t="s">
        <v>974</v>
      </c>
      <c r="B23" t="s">
        <v>975</v>
      </c>
      <c r="C23" s="3">
        <v>68.510000000000005</v>
      </c>
      <c r="D23" s="3">
        <v>0.26300000000000001</v>
      </c>
      <c r="E23" s="3">
        <v>16.364999999999998</v>
      </c>
      <c r="F23" s="3">
        <v>1.6319999999999999</v>
      </c>
      <c r="G23" s="3">
        <v>2.5000000000000001E-2</v>
      </c>
      <c r="H23" s="3">
        <v>0.223</v>
      </c>
      <c r="I23" s="3">
        <v>2.2719999999999998</v>
      </c>
      <c r="J23" s="3">
        <v>4.375</v>
      </c>
      <c r="K23" s="3">
        <v>4.2560000000000002</v>
      </c>
      <c r="L23" s="3">
        <v>0.16300000000000001</v>
      </c>
      <c r="M23" s="3">
        <v>98.084999999999994</v>
      </c>
      <c r="N23" s="37">
        <f t="shared" si="1"/>
        <v>1.9150000000000063</v>
      </c>
      <c r="O23" s="3">
        <f t="shared" si="2"/>
        <v>69.847581179589142</v>
      </c>
      <c r="P23" s="3">
        <f t="shared" si="5"/>
        <v>0.26813478105724631</v>
      </c>
      <c r="Q23" s="3">
        <f t="shared" si="6"/>
        <v>16.684508334607738</v>
      </c>
      <c r="R23" s="3">
        <f t="shared" si="7"/>
        <v>1.6638629759902128</v>
      </c>
      <c r="S23" s="3">
        <f t="shared" si="8"/>
        <v>2.5488097058673605E-2</v>
      </c>
      <c r="T23" s="3">
        <f t="shared" si="9"/>
        <v>0.22735382576336854</v>
      </c>
      <c r="U23" s="3">
        <f t="shared" si="10"/>
        <v>2.3163582606922568</v>
      </c>
      <c r="V23" s="3">
        <f t="shared" si="11"/>
        <v>4.460416985267881</v>
      </c>
      <c r="W23" s="3">
        <f t="shared" si="12"/>
        <v>4.339093643268594</v>
      </c>
      <c r="X23" s="3">
        <f t="shared" si="13"/>
        <v>0.1661823928225519</v>
      </c>
      <c r="Y23" s="3">
        <f t="shared" si="3"/>
        <v>99.998980476117666</v>
      </c>
      <c r="Z23" s="3">
        <f t="shared" si="4"/>
        <v>0.97279999999999989</v>
      </c>
    </row>
    <row r="24" spans="1:26" x14ac:dyDescent="0.3">
      <c r="A24" t="s">
        <v>974</v>
      </c>
      <c r="B24" t="s">
        <v>975</v>
      </c>
      <c r="C24" s="3">
        <v>68.260999999999996</v>
      </c>
      <c r="D24" s="3">
        <v>0.22900000000000001</v>
      </c>
      <c r="E24" s="3">
        <v>16.417000000000002</v>
      </c>
      <c r="F24" s="3">
        <v>1.595</v>
      </c>
      <c r="G24" s="3">
        <v>2.1000000000000001E-2</v>
      </c>
      <c r="H24" s="3">
        <v>0.2</v>
      </c>
      <c r="I24" s="3">
        <v>2.1040000000000001</v>
      </c>
      <c r="J24" s="3">
        <v>4.5590000000000002</v>
      </c>
      <c r="K24" s="3">
        <v>4.2320000000000002</v>
      </c>
      <c r="L24" s="3">
        <v>0.17699999999999999</v>
      </c>
      <c r="M24" s="3">
        <v>97.795000000000002</v>
      </c>
      <c r="N24" s="37">
        <f t="shared" si="1"/>
        <v>2.2049999999999983</v>
      </c>
      <c r="O24" s="3">
        <f t="shared" si="2"/>
        <v>69.800092029244851</v>
      </c>
      <c r="P24" s="3">
        <f t="shared" si="5"/>
        <v>0.23416330078224862</v>
      </c>
      <c r="Q24" s="3">
        <f t="shared" si="6"/>
        <v>16.787156807607754</v>
      </c>
      <c r="R24" s="3">
        <f t="shared" si="7"/>
        <v>1.6309627281558363</v>
      </c>
      <c r="S24" s="3">
        <f t="shared" si="8"/>
        <v>2.147349046474769E-2</v>
      </c>
      <c r="T24" s="3">
        <f t="shared" si="9"/>
        <v>0.20450943299759705</v>
      </c>
      <c r="U24" s="3">
        <f t="shared" si="10"/>
        <v>2.1514392351347209</v>
      </c>
      <c r="V24" s="3">
        <f t="shared" si="11"/>
        <v>4.6617925251802248</v>
      </c>
      <c r="W24" s="3">
        <f t="shared" si="12"/>
        <v>4.3274196022291536</v>
      </c>
      <c r="X24" s="3">
        <f t="shared" si="13"/>
        <v>0.18099084820287337</v>
      </c>
      <c r="Y24" s="3">
        <f t="shared" si="3"/>
        <v>100</v>
      </c>
      <c r="Z24" s="3">
        <f t="shared" si="4"/>
        <v>0.92827374424215836</v>
      </c>
    </row>
    <row r="25" spans="1:26" x14ac:dyDescent="0.3">
      <c r="A25" t="s">
        <v>974</v>
      </c>
      <c r="B25" t="s">
        <v>975</v>
      </c>
      <c r="C25" s="3">
        <v>68.997</v>
      </c>
      <c r="D25" s="3">
        <v>0.2</v>
      </c>
      <c r="E25" s="3">
        <v>16.292999999999999</v>
      </c>
      <c r="F25" s="3">
        <v>1.6319999999999999</v>
      </c>
      <c r="G25" s="3">
        <v>5.5E-2</v>
      </c>
      <c r="H25" s="3">
        <v>0.23699999999999999</v>
      </c>
      <c r="I25" s="3">
        <v>1.9590000000000001</v>
      </c>
      <c r="J25" s="3">
        <v>3.702</v>
      </c>
      <c r="K25" s="3">
        <v>4.4640000000000004</v>
      </c>
      <c r="L25" s="3">
        <v>0.18</v>
      </c>
      <c r="M25" s="3">
        <v>97.718999999999994</v>
      </c>
      <c r="N25" s="37">
        <f t="shared" si="1"/>
        <v>2.2810000000000059</v>
      </c>
      <c r="O25" s="3">
        <f t="shared" si="2"/>
        <v>70.607558407269821</v>
      </c>
      <c r="P25" s="3">
        <f t="shared" si="5"/>
        <v>0.20466848821621181</v>
      </c>
      <c r="Q25" s="3">
        <f t="shared" si="6"/>
        <v>16.673318392533695</v>
      </c>
      <c r="R25" s="3">
        <f t="shared" si="7"/>
        <v>1.6700948638442881</v>
      </c>
      <c r="S25" s="3">
        <f t="shared" si="8"/>
        <v>5.6283834259458244E-2</v>
      </c>
      <c r="T25" s="3">
        <f t="shared" si="9"/>
        <v>0.24253215853621096</v>
      </c>
      <c r="U25" s="3">
        <f t="shared" si="10"/>
        <v>2.0047278420777945</v>
      </c>
      <c r="V25" s="3">
        <f t="shared" si="11"/>
        <v>3.7884137168820802</v>
      </c>
      <c r="W25" s="3">
        <f t="shared" si="12"/>
        <v>4.568200656985848</v>
      </c>
      <c r="X25" s="3">
        <f t="shared" si="13"/>
        <v>0.18420163939459061</v>
      </c>
      <c r="Y25" s="3">
        <f t="shared" si="3"/>
        <v>99.999999999999986</v>
      </c>
      <c r="Z25" s="3">
        <f t="shared" si="4"/>
        <v>1.2058346839546195</v>
      </c>
    </row>
    <row r="26" spans="1:26" x14ac:dyDescent="0.3">
      <c r="A26" t="s">
        <v>974</v>
      </c>
      <c r="B26" t="s">
        <v>975</v>
      </c>
      <c r="C26" s="3">
        <v>69.117000000000004</v>
      </c>
      <c r="D26" s="3">
        <v>0.20100000000000001</v>
      </c>
      <c r="E26" s="3">
        <v>16.565000000000001</v>
      </c>
      <c r="F26" s="3">
        <v>1.4950000000000001</v>
      </c>
      <c r="G26" s="3">
        <v>2.5000000000000001E-2</v>
      </c>
      <c r="H26" s="3">
        <v>0.224</v>
      </c>
      <c r="I26" s="3">
        <v>2.4260000000000002</v>
      </c>
      <c r="J26" s="3">
        <v>2.5</v>
      </c>
      <c r="K26" s="3">
        <v>4.2990000000000004</v>
      </c>
      <c r="L26" s="3">
        <v>0.161</v>
      </c>
      <c r="M26" s="3">
        <v>97.015000000000001</v>
      </c>
      <c r="N26" s="37">
        <f t="shared" si="1"/>
        <v>2.9849999999999994</v>
      </c>
      <c r="O26" s="3">
        <f t="shared" si="2"/>
        <v>71.243622120290681</v>
      </c>
      <c r="P26" s="3">
        <f t="shared" si="5"/>
        <v>0.20718445601195695</v>
      </c>
      <c r="Q26" s="3">
        <f t="shared" si="6"/>
        <v>17.074679173323716</v>
      </c>
      <c r="R26" s="3">
        <f t="shared" si="7"/>
        <v>1.5409988146162967</v>
      </c>
      <c r="S26" s="3">
        <f t="shared" si="8"/>
        <v>2.5769210946760813E-2</v>
      </c>
      <c r="T26" s="3">
        <f t="shared" si="9"/>
        <v>0.23089213008297688</v>
      </c>
      <c r="U26" s="3">
        <f t="shared" si="10"/>
        <v>2.5006442302736693</v>
      </c>
      <c r="V26" s="3">
        <f t="shared" si="11"/>
        <v>2.5769210946760812</v>
      </c>
      <c r="W26" s="3">
        <f t="shared" si="12"/>
        <v>4.4312735144049897</v>
      </c>
      <c r="X26" s="3">
        <f t="shared" si="13"/>
        <v>0.16595371849713964</v>
      </c>
      <c r="Y26" s="3">
        <f t="shared" si="3"/>
        <v>99.997938463124271</v>
      </c>
      <c r="Z26" s="3">
        <f t="shared" si="4"/>
        <v>1.7196000000000002</v>
      </c>
    </row>
    <row r="27" spans="1:26" x14ac:dyDescent="0.3">
      <c r="A27" t="s">
        <v>974</v>
      </c>
      <c r="B27" t="s">
        <v>975</v>
      </c>
      <c r="C27" s="3">
        <v>67.61</v>
      </c>
      <c r="D27" s="3">
        <v>0.192</v>
      </c>
      <c r="E27" s="3">
        <v>16.535</v>
      </c>
      <c r="F27" s="3">
        <v>1.494</v>
      </c>
      <c r="G27" s="3">
        <v>0</v>
      </c>
      <c r="H27" s="3">
        <v>0.17499999999999999</v>
      </c>
      <c r="I27" s="3">
        <v>2.4660000000000002</v>
      </c>
      <c r="J27" s="3">
        <v>4.298</v>
      </c>
      <c r="K27" s="3">
        <v>4.3559999999999999</v>
      </c>
      <c r="L27" s="3">
        <v>0.15</v>
      </c>
      <c r="M27" s="3">
        <v>97.275000000000006</v>
      </c>
      <c r="N27" s="37">
        <f t="shared" si="1"/>
        <v>2.7249999999999943</v>
      </c>
      <c r="O27" s="3">
        <f t="shared" si="2"/>
        <v>69.503983551786163</v>
      </c>
      <c r="P27" s="3">
        <f t="shared" si="5"/>
        <v>0.19737856592135697</v>
      </c>
      <c r="Q27" s="3">
        <f t="shared" si="6"/>
        <v>16.998200976612694</v>
      </c>
      <c r="R27" s="3">
        <f t="shared" si="7"/>
        <v>1.5358519660755587</v>
      </c>
      <c r="S27" s="3">
        <f t="shared" si="8"/>
        <v>0</v>
      </c>
      <c r="T27" s="3">
        <f t="shared" si="9"/>
        <v>0.17990233873040345</v>
      </c>
      <c r="U27" s="3">
        <f t="shared" si="10"/>
        <v>2.5350809560524286</v>
      </c>
      <c r="V27" s="3">
        <f t="shared" si="11"/>
        <v>4.4184014392187096</v>
      </c>
      <c r="W27" s="3">
        <f t="shared" si="12"/>
        <v>4.4780262143407858</v>
      </c>
      <c r="X27" s="3">
        <f t="shared" si="13"/>
        <v>0.15420200462606012</v>
      </c>
      <c r="Y27" s="3">
        <f t="shared" si="3"/>
        <v>100.00102801336415</v>
      </c>
      <c r="Z27" s="3">
        <f t="shared" si="4"/>
        <v>1.0134946486738017</v>
      </c>
    </row>
    <row r="28" spans="1:26" x14ac:dyDescent="0.3">
      <c r="A28" t="s">
        <v>974</v>
      </c>
      <c r="B28" t="s">
        <v>975</v>
      </c>
      <c r="C28" s="3">
        <v>69.009</v>
      </c>
      <c r="D28" s="3">
        <v>0.20300000000000001</v>
      </c>
      <c r="E28" s="3">
        <v>15.736000000000001</v>
      </c>
      <c r="F28" s="3">
        <v>1.679</v>
      </c>
      <c r="G28" s="3">
        <v>4.9000000000000002E-2</v>
      </c>
      <c r="H28" s="3">
        <v>0.21099999999999999</v>
      </c>
      <c r="I28" s="3">
        <v>1.919</v>
      </c>
      <c r="J28" s="3">
        <v>3.9140000000000001</v>
      </c>
      <c r="K28" s="3">
        <v>4.4710000000000001</v>
      </c>
      <c r="L28" s="3">
        <v>4.7E-2</v>
      </c>
      <c r="M28" s="3">
        <v>97.238</v>
      </c>
      <c r="N28" s="37">
        <f t="shared" si="1"/>
        <v>2.7620000000000005</v>
      </c>
      <c r="O28" s="3">
        <f t="shared" si="2"/>
        <v>70.969168432094449</v>
      </c>
      <c r="P28" s="3">
        <f t="shared" si="5"/>
        <v>0.20876612024105801</v>
      </c>
      <c r="Q28" s="3">
        <f t="shared" si="6"/>
        <v>16.18297373454822</v>
      </c>
      <c r="R28" s="3">
        <f t="shared" si="7"/>
        <v>1.7266912112548591</v>
      </c>
      <c r="S28" s="3">
        <f t="shared" si="8"/>
        <v>5.0391822127151931E-2</v>
      </c>
      <c r="T28" s="3">
        <f t="shared" si="9"/>
        <v>0.21699335650671545</v>
      </c>
      <c r="U28" s="3">
        <f t="shared" si="10"/>
        <v>1.9735082992245829</v>
      </c>
      <c r="V28" s="3">
        <f t="shared" si="11"/>
        <v>4.0251753429729114</v>
      </c>
      <c r="W28" s="3">
        <f t="shared" si="12"/>
        <v>4.5979966679693121</v>
      </c>
      <c r="X28" s="3">
        <f t="shared" si="13"/>
        <v>4.8335013060737564E-2</v>
      </c>
      <c r="Y28" s="3">
        <f t="shared" si="3"/>
        <v>100</v>
      </c>
      <c r="Z28" s="3">
        <f t="shared" si="4"/>
        <v>1.1423096576392437</v>
      </c>
    </row>
    <row r="29" spans="1:26" x14ac:dyDescent="0.3">
      <c r="A29" t="s">
        <v>974</v>
      </c>
      <c r="B29" t="s">
        <v>975</v>
      </c>
      <c r="C29" s="3">
        <v>68.703000000000003</v>
      </c>
      <c r="D29" s="3">
        <v>0.26900000000000002</v>
      </c>
      <c r="E29" s="3">
        <v>16.513999999999999</v>
      </c>
      <c r="F29" s="3">
        <v>1.5569999999999999</v>
      </c>
      <c r="G29" s="3">
        <v>2.5999999999999999E-2</v>
      </c>
      <c r="H29" s="3">
        <v>0.219</v>
      </c>
      <c r="I29" s="3">
        <v>2.1110000000000002</v>
      </c>
      <c r="J29" s="3">
        <v>3.9740000000000002</v>
      </c>
      <c r="K29" s="3">
        <v>4.3810000000000002</v>
      </c>
      <c r="L29" s="3">
        <v>0.17299999999999999</v>
      </c>
      <c r="M29" s="3">
        <v>97.924999999999997</v>
      </c>
      <c r="N29" s="37">
        <f t="shared" si="1"/>
        <v>2.0750000000000028</v>
      </c>
      <c r="O29" s="3">
        <f t="shared" si="2"/>
        <v>70.158794996170542</v>
      </c>
      <c r="P29" s="3">
        <f t="shared" si="5"/>
        <v>0.27470002552974215</v>
      </c>
      <c r="Q29" s="3">
        <f t="shared" si="6"/>
        <v>16.863926474342609</v>
      </c>
      <c r="R29" s="3">
        <f t="shared" si="7"/>
        <v>1.5899923410773551</v>
      </c>
      <c r="S29" s="3">
        <f t="shared" si="8"/>
        <v>2.6550931835588459E-2</v>
      </c>
      <c r="T29" s="3">
        <f t="shared" si="9"/>
        <v>0.22364054123053359</v>
      </c>
      <c r="U29" s="3">
        <f t="shared" si="10"/>
        <v>2.1557314271125865</v>
      </c>
      <c r="V29" s="3">
        <f t="shared" si="11"/>
        <v>4.0582078121010978</v>
      </c>
      <c r="W29" s="3">
        <f t="shared" si="12"/>
        <v>4.4738320142966561</v>
      </c>
      <c r="X29" s="3">
        <f t="shared" si="13"/>
        <v>0.17666581567526168</v>
      </c>
      <c r="Y29" s="3">
        <f t="shared" si="3"/>
        <v>100.00204237937197</v>
      </c>
      <c r="Z29" s="3">
        <f t="shared" si="4"/>
        <v>1.1024157020634122</v>
      </c>
    </row>
    <row r="30" spans="1:26" x14ac:dyDescent="0.3">
      <c r="A30" t="s">
        <v>974</v>
      </c>
      <c r="B30" t="s">
        <v>975</v>
      </c>
      <c r="C30" s="3">
        <v>68.930000000000007</v>
      </c>
      <c r="D30" s="3">
        <v>0.21299999999999999</v>
      </c>
      <c r="E30" s="3">
        <v>16.026</v>
      </c>
      <c r="F30" s="3">
        <v>1.5309999999999999</v>
      </c>
      <c r="G30" s="3">
        <v>3.5999999999999997E-2</v>
      </c>
      <c r="H30" s="3">
        <v>0.185</v>
      </c>
      <c r="I30" s="3">
        <v>1.847</v>
      </c>
      <c r="J30" s="3">
        <v>4.4260000000000002</v>
      </c>
      <c r="K30" s="3">
        <v>4.45</v>
      </c>
      <c r="L30" s="3">
        <v>0.17399999999999999</v>
      </c>
      <c r="M30" s="3">
        <v>97.819000000000003</v>
      </c>
      <c r="N30" s="37">
        <f t="shared" si="1"/>
        <v>2.1809999999999974</v>
      </c>
      <c r="O30" s="3">
        <f t="shared" si="2"/>
        <v>70.466882711947591</v>
      </c>
      <c r="P30" s="3">
        <f t="shared" si="5"/>
        <v>0.21774910804649403</v>
      </c>
      <c r="Q30" s="3">
        <f t="shared" si="6"/>
        <v>16.383320213864383</v>
      </c>
      <c r="R30" s="3">
        <f t="shared" si="7"/>
        <v>1.565135607601795</v>
      </c>
      <c r="S30" s="3">
        <f t="shared" si="8"/>
        <v>3.6802666148703214E-2</v>
      </c>
      <c r="T30" s="3">
        <f t="shared" si="9"/>
        <v>0.18912481215305821</v>
      </c>
      <c r="U30" s="3">
        <f t="shared" si="10"/>
        <v>1.8881812326848566</v>
      </c>
      <c r="V30" s="3">
        <f t="shared" si="11"/>
        <v>4.5246833437266787</v>
      </c>
      <c r="W30" s="3">
        <f t="shared" si="12"/>
        <v>4.5492184544924816</v>
      </c>
      <c r="X30" s="3">
        <f t="shared" si="13"/>
        <v>0.17787955305206554</v>
      </c>
      <c r="Y30" s="3">
        <f t="shared" si="3"/>
        <v>99.998977703718083</v>
      </c>
      <c r="Z30" s="3">
        <f t="shared" si="4"/>
        <v>1.0054225033890647</v>
      </c>
    </row>
    <row r="31" spans="1:26" x14ac:dyDescent="0.3">
      <c r="A31" t="s">
        <v>974</v>
      </c>
      <c r="B31" t="s">
        <v>975</v>
      </c>
      <c r="C31" s="3">
        <v>66.506</v>
      </c>
      <c r="D31" s="3">
        <v>0.183</v>
      </c>
      <c r="E31" s="3">
        <v>16.757000000000001</v>
      </c>
      <c r="F31" s="3">
        <v>1.3460000000000001</v>
      </c>
      <c r="G31" s="3">
        <v>2.1999999999999999E-2</v>
      </c>
      <c r="H31" s="3">
        <v>0.191</v>
      </c>
      <c r="I31" s="3">
        <v>2.5819999999999999</v>
      </c>
      <c r="J31" s="3">
        <v>3.8860000000000001</v>
      </c>
      <c r="K31" s="3">
        <v>3.806</v>
      </c>
      <c r="L31" s="3">
        <v>0.16500000000000001</v>
      </c>
      <c r="M31" s="3">
        <v>95.442999999999998</v>
      </c>
      <c r="N31" s="37">
        <f t="shared" si="1"/>
        <v>4.5570000000000022</v>
      </c>
      <c r="O31" s="3">
        <f t="shared" si="2"/>
        <v>69.68138050983309</v>
      </c>
      <c r="P31" s="3">
        <f t="shared" si="5"/>
        <v>0.19173747681862471</v>
      </c>
      <c r="Q31" s="3">
        <f t="shared" si="6"/>
        <v>17.557075951091228</v>
      </c>
      <c r="R31" s="3">
        <f t="shared" si="7"/>
        <v>1.4102658131031087</v>
      </c>
      <c r="S31" s="3">
        <f t="shared" si="8"/>
        <v>2.3050407049233571E-2</v>
      </c>
      <c r="T31" s="3">
        <f t="shared" si="9"/>
        <v>0.20011944301834603</v>
      </c>
      <c r="U31" s="3">
        <f t="shared" si="10"/>
        <v>2.7052795909600493</v>
      </c>
      <c r="V31" s="3">
        <f t="shared" si="11"/>
        <v>4.0715400815146214</v>
      </c>
      <c r="W31" s="3">
        <f t="shared" si="12"/>
        <v>3.9877204195174083</v>
      </c>
      <c r="X31" s="3">
        <f t="shared" si="13"/>
        <v>0.17287805286925181</v>
      </c>
      <c r="Y31" s="3">
        <f t="shared" si="3"/>
        <v>100.00104774577498</v>
      </c>
      <c r="Z31" s="3">
        <f t="shared" si="4"/>
        <v>0.97941327843540915</v>
      </c>
    </row>
    <row r="32" spans="1:26" x14ac:dyDescent="0.3">
      <c r="A32" t="s">
        <v>974</v>
      </c>
      <c r="B32" t="s">
        <v>975</v>
      </c>
      <c r="C32" s="3">
        <v>65.5</v>
      </c>
      <c r="D32" s="3">
        <v>0.157</v>
      </c>
      <c r="E32" s="3">
        <v>16.670000000000002</v>
      </c>
      <c r="F32" s="3">
        <v>1.3009999999999999</v>
      </c>
      <c r="G32" s="3">
        <v>0.05</v>
      </c>
      <c r="H32" s="3">
        <v>0.19900000000000001</v>
      </c>
      <c r="I32" s="3">
        <v>2.5720000000000001</v>
      </c>
      <c r="J32" s="3">
        <v>4.4560000000000004</v>
      </c>
      <c r="K32" s="3">
        <v>3.3839999999999999</v>
      </c>
      <c r="L32" s="3">
        <v>0.152</v>
      </c>
      <c r="M32" s="3">
        <v>94.44</v>
      </c>
      <c r="N32" s="37">
        <f t="shared" si="1"/>
        <v>5.5600000000000023</v>
      </c>
      <c r="O32" s="3">
        <f t="shared" si="2"/>
        <v>69.356204997882259</v>
      </c>
      <c r="P32" s="3">
        <f t="shared" si="5"/>
        <v>0.16624311732316815</v>
      </c>
      <c r="Q32" s="3">
        <f t="shared" si="6"/>
        <v>17.651418890300722</v>
      </c>
      <c r="R32" s="3">
        <f t="shared" si="7"/>
        <v>1.3775942397289285</v>
      </c>
      <c r="S32" s="3">
        <f t="shared" si="8"/>
        <v>5.2943667937314698E-2</v>
      </c>
      <c r="T32" s="3">
        <f t="shared" si="9"/>
        <v>0.21071579839051252</v>
      </c>
      <c r="U32" s="3">
        <f t="shared" si="10"/>
        <v>2.7234222786954683</v>
      </c>
      <c r="V32" s="3">
        <f t="shared" si="11"/>
        <v>4.7183396865734863</v>
      </c>
      <c r="W32" s="3">
        <f t="shared" si="12"/>
        <v>3.5832274459974585</v>
      </c>
      <c r="X32" s="3">
        <f t="shared" si="13"/>
        <v>0.16094875052943669</v>
      </c>
      <c r="Y32" s="3">
        <f t="shared" si="3"/>
        <v>100.00105887335873</v>
      </c>
      <c r="Z32" s="3">
        <f t="shared" si="4"/>
        <v>0.75942549371633739</v>
      </c>
    </row>
    <row r="33" spans="1:26" x14ac:dyDescent="0.3">
      <c r="A33" t="s">
        <v>974</v>
      </c>
      <c r="B33" t="s">
        <v>975</v>
      </c>
      <c r="C33" s="3">
        <v>66.915000000000006</v>
      </c>
      <c r="D33" s="3">
        <v>0.182</v>
      </c>
      <c r="E33" s="3">
        <v>16.234000000000002</v>
      </c>
      <c r="F33" s="3">
        <v>1.3560000000000001</v>
      </c>
      <c r="G33" s="3">
        <v>3.3000000000000002E-2</v>
      </c>
      <c r="H33" s="3">
        <v>0.22</v>
      </c>
      <c r="I33" s="3">
        <v>2.863</v>
      </c>
      <c r="J33" s="3">
        <v>3.7530000000000001</v>
      </c>
      <c r="K33" s="3">
        <v>3.7349999999999999</v>
      </c>
      <c r="L33" s="3">
        <v>0.20200000000000001</v>
      </c>
      <c r="M33" s="3">
        <v>95.494</v>
      </c>
      <c r="N33" s="37">
        <f t="shared" si="1"/>
        <v>4.5060000000000002</v>
      </c>
      <c r="O33" s="3">
        <f t="shared" si="2"/>
        <v>70.072465285777113</v>
      </c>
      <c r="P33" s="3">
        <f t="shared" si="5"/>
        <v>0.19058789033866</v>
      </c>
      <c r="Q33" s="3">
        <f t="shared" si="6"/>
        <v>17.000020943724213</v>
      </c>
      <c r="R33" s="3">
        <f t="shared" si="7"/>
        <v>1.4199845016440824</v>
      </c>
      <c r="S33" s="3">
        <f t="shared" si="8"/>
        <v>3.4557144951515274E-2</v>
      </c>
      <c r="T33" s="3">
        <f t="shared" si="9"/>
        <v>0.23038096634343516</v>
      </c>
      <c r="U33" s="3">
        <f t="shared" si="10"/>
        <v>2.9980941210966132</v>
      </c>
      <c r="V33" s="3">
        <f t="shared" si="11"/>
        <v>3.9300898485768738</v>
      </c>
      <c r="W33" s="3">
        <f t="shared" si="12"/>
        <v>3.9112404967851377</v>
      </c>
      <c r="X33" s="3">
        <f t="shared" si="13"/>
        <v>0.21153161455169958</v>
      </c>
      <c r="Y33" s="3">
        <f t="shared" si="3"/>
        <v>99.998952813789344</v>
      </c>
      <c r="Z33" s="3">
        <f t="shared" si="4"/>
        <v>0.99520383693045555</v>
      </c>
    </row>
    <row r="34" spans="1:26" x14ac:dyDescent="0.3">
      <c r="A34" t="s">
        <v>974</v>
      </c>
      <c r="B34" t="s">
        <v>975</v>
      </c>
      <c r="C34" s="3">
        <v>66.567999999999998</v>
      </c>
      <c r="D34" s="3">
        <v>0.129</v>
      </c>
      <c r="E34" s="3">
        <v>16.462</v>
      </c>
      <c r="F34" s="3">
        <v>1.3320000000000001</v>
      </c>
      <c r="G34" s="3">
        <v>3.4000000000000002E-2</v>
      </c>
      <c r="H34" s="3">
        <v>0.189</v>
      </c>
      <c r="I34" s="3">
        <v>2.7519999999999998</v>
      </c>
      <c r="J34" s="3">
        <v>3.5710000000000002</v>
      </c>
      <c r="K34" s="3">
        <v>3.7320000000000002</v>
      </c>
      <c r="L34" s="3">
        <v>0.16500000000000001</v>
      </c>
      <c r="M34" s="3">
        <v>94.935000000000002</v>
      </c>
      <c r="N34" s="37">
        <f t="shared" si="1"/>
        <v>5.0649999999999977</v>
      </c>
      <c r="O34" s="3">
        <f t="shared" si="2"/>
        <v>70.119555485332057</v>
      </c>
      <c r="P34" s="3">
        <f t="shared" si="5"/>
        <v>0.1358824458840259</v>
      </c>
      <c r="Q34" s="3">
        <f t="shared" si="6"/>
        <v>17.340285458471584</v>
      </c>
      <c r="R34" s="3">
        <f t="shared" si="7"/>
        <v>1.403065255174593</v>
      </c>
      <c r="S34" s="3">
        <f t="shared" si="8"/>
        <v>3.5813977984937059E-2</v>
      </c>
      <c r="T34" s="3">
        <f t="shared" si="9"/>
        <v>0.19908358350450306</v>
      </c>
      <c r="U34" s="3">
        <f t="shared" si="10"/>
        <v>2.8988255121925524</v>
      </c>
      <c r="V34" s="3">
        <f t="shared" si="11"/>
        <v>3.7615210407120658</v>
      </c>
      <c r="W34" s="3">
        <f t="shared" si="12"/>
        <v>3.9311107599936799</v>
      </c>
      <c r="X34" s="3">
        <f t="shared" si="13"/>
        <v>0.17380312845631221</v>
      </c>
      <c r="Y34" s="3">
        <f t="shared" si="3"/>
        <v>99.998946647706333</v>
      </c>
      <c r="Z34" s="3">
        <f t="shared" si="4"/>
        <v>1.04508541024923</v>
      </c>
    </row>
    <row r="35" spans="1:26" x14ac:dyDescent="0.3">
      <c r="A35" t="s">
        <v>974</v>
      </c>
      <c r="B35" t="s">
        <v>975</v>
      </c>
      <c r="C35" s="3">
        <v>65.385999999999996</v>
      </c>
      <c r="D35" s="3">
        <v>0.11899999999999999</v>
      </c>
      <c r="E35" s="3">
        <v>16.922000000000001</v>
      </c>
      <c r="F35" s="3">
        <v>1.3180000000000001</v>
      </c>
      <c r="G35" s="3">
        <v>1.7999999999999999E-2</v>
      </c>
      <c r="H35" s="3">
        <v>0.17399999999999999</v>
      </c>
      <c r="I35" s="3">
        <v>3.1139999999999999</v>
      </c>
      <c r="J35" s="3">
        <v>4.6210000000000004</v>
      </c>
      <c r="K35" s="3">
        <v>3.4260000000000002</v>
      </c>
      <c r="L35" s="3">
        <v>0.156</v>
      </c>
      <c r="M35" s="3">
        <v>95.253</v>
      </c>
      <c r="N35" s="37">
        <f t="shared" si="1"/>
        <v>4.7469999999999999</v>
      </c>
      <c r="O35" s="3">
        <f t="shared" si="2"/>
        <v>68.644557126809659</v>
      </c>
      <c r="P35" s="3">
        <f t="shared" si="5"/>
        <v>0.12493044838482778</v>
      </c>
      <c r="Q35" s="3">
        <f t="shared" si="6"/>
        <v>17.765319727462654</v>
      </c>
      <c r="R35" s="3">
        <f t="shared" si="7"/>
        <v>1.3836834535395213</v>
      </c>
      <c r="S35" s="3">
        <f t="shared" si="8"/>
        <v>1.8897042612831091E-2</v>
      </c>
      <c r="T35" s="3">
        <f t="shared" si="9"/>
        <v>0.18267141192403388</v>
      </c>
      <c r="U35" s="3">
        <f t="shared" si="10"/>
        <v>3.2691883720197787</v>
      </c>
      <c r="V35" s="3">
        <f t="shared" si="11"/>
        <v>4.8512907729940276</v>
      </c>
      <c r="W35" s="3">
        <f t="shared" si="12"/>
        <v>3.5967371106421848</v>
      </c>
      <c r="X35" s="3">
        <f t="shared" si="13"/>
        <v>0.16377436931120282</v>
      </c>
      <c r="Y35" s="3">
        <f t="shared" si="3"/>
        <v>100.00104983570073</v>
      </c>
      <c r="Z35" s="3">
        <f t="shared" si="4"/>
        <v>0.74139796580826656</v>
      </c>
    </row>
    <row r="36" spans="1:26" x14ac:dyDescent="0.3">
      <c r="A36" t="s">
        <v>974</v>
      </c>
      <c r="B36" t="s">
        <v>975</v>
      </c>
      <c r="C36" s="3">
        <v>65.820999999999998</v>
      </c>
      <c r="D36" s="3">
        <v>0.18</v>
      </c>
      <c r="E36" s="3">
        <v>16.398</v>
      </c>
      <c r="F36" s="3">
        <v>1.706</v>
      </c>
      <c r="G36" s="3">
        <v>1.7999999999999999E-2</v>
      </c>
      <c r="H36" s="3">
        <v>0.186</v>
      </c>
      <c r="I36" s="3">
        <v>2.4580000000000002</v>
      </c>
      <c r="J36" s="3">
        <v>4.2</v>
      </c>
      <c r="K36" s="3">
        <v>3.891</v>
      </c>
      <c r="L36" s="3">
        <v>0.18</v>
      </c>
      <c r="M36" s="3">
        <v>95.039000000000001</v>
      </c>
      <c r="N36" s="37">
        <f t="shared" si="1"/>
        <v>4.9609999999999985</v>
      </c>
      <c r="O36" s="3">
        <f t="shared" si="2"/>
        <v>69.256831406054346</v>
      </c>
      <c r="P36" s="3">
        <f t="shared" si="5"/>
        <v>0.18939593219625625</v>
      </c>
      <c r="Q36" s="3">
        <f t="shared" si="6"/>
        <v>17.253969423078946</v>
      </c>
      <c r="R36" s="3">
        <f t="shared" si="7"/>
        <v>1.7950525573711844</v>
      </c>
      <c r="S36" s="3">
        <f t="shared" si="8"/>
        <v>1.8939593219625624E-2</v>
      </c>
      <c r="T36" s="3">
        <f t="shared" si="9"/>
        <v>0.19570912993613146</v>
      </c>
      <c r="U36" s="3">
        <f t="shared" si="10"/>
        <v>2.5863066741022109</v>
      </c>
      <c r="V36" s="3">
        <f t="shared" si="11"/>
        <v>4.4192384179126467</v>
      </c>
      <c r="W36" s="3">
        <f t="shared" si="12"/>
        <v>4.0941087343090725</v>
      </c>
      <c r="X36" s="3">
        <f t="shared" si="13"/>
        <v>0.18939593219625625</v>
      </c>
      <c r="Y36" s="3">
        <f t="shared" si="3"/>
        <v>99.998947800376698</v>
      </c>
      <c r="Z36" s="3">
        <f t="shared" si="4"/>
        <v>0.92642857142857127</v>
      </c>
    </row>
    <row r="37" spans="1:26" x14ac:dyDescent="0.3">
      <c r="A37" t="s">
        <v>974</v>
      </c>
      <c r="B37" t="s">
        <v>975</v>
      </c>
      <c r="C37" s="3">
        <v>66.787999999999997</v>
      </c>
      <c r="D37" s="3">
        <v>0.215</v>
      </c>
      <c r="E37" s="3">
        <v>16.954999999999998</v>
      </c>
      <c r="F37" s="3">
        <v>2.0209999999999999</v>
      </c>
      <c r="G37" s="3">
        <v>4.5999999999999999E-2</v>
      </c>
      <c r="H37" s="3">
        <v>0.46300000000000002</v>
      </c>
      <c r="I37" s="3">
        <v>3.153</v>
      </c>
      <c r="J37" s="3">
        <v>4.8470000000000004</v>
      </c>
      <c r="K37" s="3">
        <v>3.3919999999999999</v>
      </c>
      <c r="L37" s="3">
        <v>0.14599999999999999</v>
      </c>
      <c r="M37" s="3">
        <v>98.025999999999996</v>
      </c>
      <c r="N37" s="37">
        <f t="shared" si="1"/>
        <v>1.9740000000000038</v>
      </c>
      <c r="O37" s="3">
        <f t="shared" si="2"/>
        <v>68.132944320894453</v>
      </c>
      <c r="P37" s="3">
        <f t="shared" si="5"/>
        <v>0.21932956562544631</v>
      </c>
      <c r="Q37" s="3">
        <f t="shared" si="6"/>
        <v>17.296431558974149</v>
      </c>
      <c r="R37" s="3">
        <f t="shared" si="7"/>
        <v>2.0616979168791953</v>
      </c>
      <c r="S37" s="3">
        <f t="shared" si="8"/>
        <v>4.6926325668700142E-2</v>
      </c>
      <c r="T37" s="3">
        <f t="shared" si="9"/>
        <v>0.47232366923061231</v>
      </c>
      <c r="U37" s="3">
        <f t="shared" si="10"/>
        <v>3.2164935833350334</v>
      </c>
      <c r="V37" s="3">
        <f t="shared" si="11"/>
        <v>4.944606532960643</v>
      </c>
      <c r="W37" s="3">
        <f t="shared" si="12"/>
        <v>3.4603064493093667</v>
      </c>
      <c r="X37" s="3">
        <f t="shared" si="13"/>
        <v>0.1489400771223961</v>
      </c>
      <c r="Y37" s="3">
        <f t="shared" si="3"/>
        <v>100.00000000000001</v>
      </c>
      <c r="Z37" s="3">
        <f t="shared" si="4"/>
        <v>0.69981431813492878</v>
      </c>
    </row>
    <row r="38" spans="1:26" x14ac:dyDescent="0.3">
      <c r="A38" t="s">
        <v>974</v>
      </c>
      <c r="B38" t="s">
        <v>975</v>
      </c>
      <c r="C38" s="3">
        <v>67.400999999999996</v>
      </c>
      <c r="D38" s="3">
        <v>0.23899999999999999</v>
      </c>
      <c r="E38" s="3">
        <v>16.963000000000001</v>
      </c>
      <c r="F38" s="3">
        <v>1.421</v>
      </c>
      <c r="G38" s="3">
        <v>3.2000000000000001E-2</v>
      </c>
      <c r="H38" s="3">
        <v>0.20499999999999999</v>
      </c>
      <c r="I38" s="3">
        <v>2.3849999999999998</v>
      </c>
      <c r="J38" s="3">
        <v>4.2300000000000004</v>
      </c>
      <c r="K38" s="3">
        <v>4.0389999999999997</v>
      </c>
      <c r="L38" s="3">
        <v>0.192</v>
      </c>
      <c r="M38" s="3">
        <v>97.108000000000004</v>
      </c>
      <c r="N38" s="37">
        <f t="shared" si="1"/>
        <v>2.8919999999999959</v>
      </c>
      <c r="O38" s="3">
        <f t="shared" si="2"/>
        <v>69.408287679696826</v>
      </c>
      <c r="P38" s="3">
        <f t="shared" si="5"/>
        <v>0.24611772459529593</v>
      </c>
      <c r="Q38" s="3">
        <f t="shared" si="6"/>
        <v>17.468179758619268</v>
      </c>
      <c r="R38" s="3">
        <f t="shared" si="7"/>
        <v>1.4633191910038308</v>
      </c>
      <c r="S38" s="3">
        <f t="shared" si="8"/>
        <v>3.2953000782633766E-2</v>
      </c>
      <c r="T38" s="3">
        <f t="shared" si="9"/>
        <v>0.21110516126374754</v>
      </c>
      <c r="U38" s="3">
        <f t="shared" si="10"/>
        <v>2.4560283395806728</v>
      </c>
      <c r="V38" s="3">
        <f t="shared" si="11"/>
        <v>4.3559747909544013</v>
      </c>
      <c r="W38" s="3">
        <f t="shared" si="12"/>
        <v>4.159286567533055</v>
      </c>
      <c r="X38" s="3">
        <f t="shared" si="13"/>
        <v>0.19771800469580258</v>
      </c>
      <c r="Y38" s="3">
        <f t="shared" si="3"/>
        <v>99.998970218725546</v>
      </c>
      <c r="Z38" s="3">
        <f t="shared" si="4"/>
        <v>0.9548463356973993</v>
      </c>
    </row>
    <row r="39" spans="1:26" x14ac:dyDescent="0.3">
      <c r="A39" t="s">
        <v>974</v>
      </c>
      <c r="B39" t="s">
        <v>975</v>
      </c>
      <c r="C39" s="3">
        <v>67.188999999999993</v>
      </c>
      <c r="D39" s="3">
        <v>0.23599999999999999</v>
      </c>
      <c r="E39" s="3">
        <v>16.706</v>
      </c>
      <c r="F39" s="3">
        <v>1.5249999999999999</v>
      </c>
      <c r="G39" s="3">
        <v>2.9000000000000001E-2</v>
      </c>
      <c r="H39" s="3">
        <v>0.215</v>
      </c>
      <c r="I39" s="3">
        <v>2.4009999999999998</v>
      </c>
      <c r="J39" s="3">
        <v>4.3419999999999996</v>
      </c>
      <c r="K39" s="3">
        <v>4.2240000000000002</v>
      </c>
      <c r="L39" s="3">
        <v>0.13</v>
      </c>
      <c r="M39" s="3">
        <v>96.998000000000005</v>
      </c>
      <c r="N39" s="37">
        <f t="shared" si="1"/>
        <v>3.0019999999999953</v>
      </c>
      <c r="O39" s="3">
        <f t="shared" si="2"/>
        <v>69.268438524505655</v>
      </c>
      <c r="P39" s="3">
        <f t="shared" si="5"/>
        <v>0.24330398564918862</v>
      </c>
      <c r="Q39" s="3">
        <f t="shared" si="6"/>
        <v>17.223035526505701</v>
      </c>
      <c r="R39" s="3">
        <f t="shared" si="7"/>
        <v>1.5721973648941214</v>
      </c>
      <c r="S39" s="3">
        <f t="shared" si="8"/>
        <v>2.9897523660281658E-2</v>
      </c>
      <c r="T39" s="3">
        <f t="shared" si="9"/>
        <v>0.2216540547227778</v>
      </c>
      <c r="U39" s="3">
        <f t="shared" si="10"/>
        <v>2.4753087692529743</v>
      </c>
      <c r="V39" s="3">
        <f t="shared" si="11"/>
        <v>4.4763809563083772</v>
      </c>
      <c r="W39" s="3">
        <f t="shared" si="12"/>
        <v>4.3547289634837831</v>
      </c>
      <c r="X39" s="3">
        <f t="shared" si="13"/>
        <v>0.13402338192540053</v>
      </c>
      <c r="Y39" s="3">
        <f t="shared" si="3"/>
        <v>99.998969050908258</v>
      </c>
      <c r="Z39" s="3">
        <f t="shared" si="4"/>
        <v>0.97282358360202681</v>
      </c>
    </row>
    <row r="40" spans="1:26" x14ac:dyDescent="0.3">
      <c r="A40" t="s">
        <v>974</v>
      </c>
      <c r="B40" t="s">
        <v>975</v>
      </c>
      <c r="C40" s="3">
        <v>68.504000000000005</v>
      </c>
      <c r="D40" s="3">
        <v>0.22900000000000001</v>
      </c>
      <c r="E40" s="3">
        <v>16.614000000000001</v>
      </c>
      <c r="F40" s="3">
        <v>1.498</v>
      </c>
      <c r="G40" s="3">
        <v>0</v>
      </c>
      <c r="H40" s="3">
        <v>0.19900000000000001</v>
      </c>
      <c r="I40" s="3">
        <v>2.1579999999999999</v>
      </c>
      <c r="J40" s="3">
        <v>3.7429999999999999</v>
      </c>
      <c r="K40" s="3">
        <v>4.09</v>
      </c>
      <c r="L40" s="3">
        <v>0.17</v>
      </c>
      <c r="M40" s="3">
        <v>97.206000000000003</v>
      </c>
      <c r="N40" s="37">
        <f t="shared" si="1"/>
        <v>2.7939999999999969</v>
      </c>
      <c r="O40" s="3">
        <f t="shared" si="2"/>
        <v>70.473016068966942</v>
      </c>
      <c r="P40" s="3">
        <f t="shared" si="5"/>
        <v>0.23558216570993562</v>
      </c>
      <c r="Q40" s="3">
        <f t="shared" si="6"/>
        <v>17.091537559409915</v>
      </c>
      <c r="R40" s="3">
        <f t="shared" si="7"/>
        <v>1.5410571363907579</v>
      </c>
      <c r="S40" s="3">
        <f t="shared" si="8"/>
        <v>0</v>
      </c>
      <c r="T40" s="3">
        <f t="shared" si="9"/>
        <v>0.20471987325885235</v>
      </c>
      <c r="U40" s="3">
        <f t="shared" si="10"/>
        <v>2.2200275703145897</v>
      </c>
      <c r="V40" s="3">
        <f t="shared" si="11"/>
        <v>3.850585354813489</v>
      </c>
      <c r="W40" s="3">
        <f t="shared" si="12"/>
        <v>4.2075592041643519</v>
      </c>
      <c r="X40" s="3">
        <f t="shared" si="13"/>
        <v>0.17488632388947187</v>
      </c>
      <c r="Y40" s="3">
        <f t="shared" si="3"/>
        <v>99.99897125691831</v>
      </c>
      <c r="Z40" s="3">
        <f t="shared" si="4"/>
        <v>1.0927063852524712</v>
      </c>
    </row>
    <row r="41" spans="1:26" x14ac:dyDescent="0.3">
      <c r="A41" t="s">
        <v>974</v>
      </c>
      <c r="B41" t="s">
        <v>975</v>
      </c>
      <c r="C41" s="3">
        <v>67.608999999999995</v>
      </c>
      <c r="D41" s="3">
        <v>0.219</v>
      </c>
      <c r="E41" s="3">
        <v>16.896999999999998</v>
      </c>
      <c r="F41" s="3">
        <v>1.4730000000000001</v>
      </c>
      <c r="G41" s="3">
        <v>4.2000000000000003E-2</v>
      </c>
      <c r="H41" s="3">
        <v>0.223</v>
      </c>
      <c r="I41" s="3">
        <v>2.39</v>
      </c>
      <c r="J41" s="3">
        <v>3.6970000000000001</v>
      </c>
      <c r="K41" s="3">
        <v>4.1859999999999999</v>
      </c>
      <c r="L41" s="3">
        <v>0.17699999999999999</v>
      </c>
      <c r="M41" s="3">
        <v>96.912999999999997</v>
      </c>
      <c r="N41" s="37">
        <f t="shared" si="1"/>
        <v>3.0870000000000033</v>
      </c>
      <c r="O41" s="3">
        <f t="shared" si="2"/>
        <v>69.762570552970189</v>
      </c>
      <c r="P41" s="3">
        <f t="shared" si="5"/>
        <v>0.22597587526957169</v>
      </c>
      <c r="Q41" s="3">
        <f t="shared" si="6"/>
        <v>17.435225408355947</v>
      </c>
      <c r="R41" s="3">
        <f t="shared" si="7"/>
        <v>1.5199199281830096</v>
      </c>
      <c r="S41" s="3">
        <f t="shared" si="8"/>
        <v>4.3337839092794574E-2</v>
      </c>
      <c r="T41" s="3">
        <f t="shared" si="9"/>
        <v>0.23010328851650449</v>
      </c>
      <c r="U41" s="3">
        <f t="shared" si="10"/>
        <v>2.4661294150423578</v>
      </c>
      <c r="V41" s="3">
        <f t="shared" si="11"/>
        <v>3.8147616934776556</v>
      </c>
      <c r="W41" s="3">
        <f t="shared" si="12"/>
        <v>4.319337962915192</v>
      </c>
      <c r="X41" s="3">
        <f t="shared" si="13"/>
        <v>0.1826380361767771</v>
      </c>
      <c r="Y41" s="3">
        <f t="shared" si="3"/>
        <v>100.00000000000001</v>
      </c>
      <c r="Z41" s="3">
        <f t="shared" si="4"/>
        <v>1.1322694076278061</v>
      </c>
    </row>
    <row r="42" spans="1:26" x14ac:dyDescent="0.3">
      <c r="A42" t="s">
        <v>974</v>
      </c>
      <c r="B42" t="s">
        <v>975</v>
      </c>
      <c r="C42" s="3">
        <v>67.537000000000006</v>
      </c>
      <c r="D42" s="3">
        <v>0.247</v>
      </c>
      <c r="E42" s="3">
        <v>16.757000000000001</v>
      </c>
      <c r="F42" s="3">
        <v>1.5640000000000001</v>
      </c>
      <c r="G42" s="3">
        <v>1.7000000000000001E-2</v>
      </c>
      <c r="H42" s="3">
        <v>0.23599999999999999</v>
      </c>
      <c r="I42" s="3">
        <v>2.4900000000000002</v>
      </c>
      <c r="J42" s="3">
        <v>4.32</v>
      </c>
      <c r="K42" s="3">
        <v>4.1529999999999996</v>
      </c>
      <c r="L42" s="3">
        <v>0.13900000000000001</v>
      </c>
      <c r="M42" s="3">
        <v>97.459000000000003</v>
      </c>
      <c r="N42" s="37">
        <f t="shared" si="1"/>
        <v>2.5409999999999968</v>
      </c>
      <c r="O42" s="3">
        <f t="shared" si="2"/>
        <v>69.297858586687738</v>
      </c>
      <c r="P42" s="3">
        <f t="shared" si="5"/>
        <v>0.25343990806390376</v>
      </c>
      <c r="Q42" s="3">
        <f t="shared" si="6"/>
        <v>17.193896920756423</v>
      </c>
      <c r="R42" s="3">
        <f t="shared" si="7"/>
        <v>1.6047773935706298</v>
      </c>
      <c r="S42" s="3">
        <f t="shared" si="8"/>
        <v>1.7443232538811193E-2</v>
      </c>
      <c r="T42" s="3">
        <f t="shared" si="9"/>
        <v>0.24215311053879066</v>
      </c>
      <c r="U42" s="3">
        <f t="shared" si="10"/>
        <v>2.5549205306846985</v>
      </c>
      <c r="V42" s="3">
        <f t="shared" si="11"/>
        <v>4.4326332098626091</v>
      </c>
      <c r="W42" s="3">
        <f t="shared" si="12"/>
        <v>4.2612791019813452</v>
      </c>
      <c r="X42" s="3">
        <f t="shared" si="13"/>
        <v>0.14262407781733857</v>
      </c>
      <c r="Y42" s="3">
        <f t="shared" si="3"/>
        <v>100.00102607250231</v>
      </c>
      <c r="Z42" s="3">
        <f t="shared" si="4"/>
        <v>0.96134259259259236</v>
      </c>
    </row>
    <row r="43" spans="1:26" x14ac:dyDescent="0.3">
      <c r="A43" t="s">
        <v>974</v>
      </c>
      <c r="B43" t="s">
        <v>975</v>
      </c>
      <c r="C43" s="3">
        <v>67.215999999999994</v>
      </c>
      <c r="D43" s="3">
        <v>0.19500000000000001</v>
      </c>
      <c r="E43" s="3">
        <v>16.998999999999999</v>
      </c>
      <c r="F43" s="3">
        <v>1.375</v>
      </c>
      <c r="G43" s="3">
        <v>4.7E-2</v>
      </c>
      <c r="H43" s="3">
        <v>0.216</v>
      </c>
      <c r="I43" s="3">
        <v>2.4009999999999998</v>
      </c>
      <c r="J43" s="3">
        <v>4.3109999999999999</v>
      </c>
      <c r="K43" s="3">
        <v>3.9889999999999999</v>
      </c>
      <c r="L43" s="3">
        <v>0.17199999999999999</v>
      </c>
      <c r="M43" s="3">
        <v>96.92</v>
      </c>
      <c r="N43" s="37">
        <f t="shared" si="1"/>
        <v>3.0799999999999983</v>
      </c>
      <c r="O43" s="3">
        <f t="shared" si="2"/>
        <v>69.352042921997523</v>
      </c>
      <c r="P43" s="3">
        <f t="shared" si="5"/>
        <v>0.20119686339248866</v>
      </c>
      <c r="Q43" s="3">
        <f t="shared" si="6"/>
        <v>17.53920759389187</v>
      </c>
      <c r="R43" s="3">
        <f t="shared" si="7"/>
        <v>1.4186958316137019</v>
      </c>
      <c r="S43" s="3">
        <f t="shared" si="8"/>
        <v>4.8493602971522907E-2</v>
      </c>
      <c r="T43" s="3">
        <f t="shared" si="9"/>
        <v>0.22286421791167974</v>
      </c>
      <c r="U43" s="3">
        <f t="shared" si="10"/>
        <v>2.4773008666941805</v>
      </c>
      <c r="V43" s="3">
        <f t="shared" si="11"/>
        <v>4.4479983491539414</v>
      </c>
      <c r="W43" s="3">
        <f t="shared" si="12"/>
        <v>4.1157655798596782</v>
      </c>
      <c r="X43" s="3">
        <f t="shared" si="13"/>
        <v>0.17746595130004125</v>
      </c>
      <c r="Y43" s="3">
        <f t="shared" si="3"/>
        <v>100.00103177878661</v>
      </c>
      <c r="Z43" s="3">
        <f t="shared" si="4"/>
        <v>0.92530735328230107</v>
      </c>
    </row>
    <row r="44" spans="1:26" x14ac:dyDescent="0.3">
      <c r="A44" t="s">
        <v>974</v>
      </c>
      <c r="B44" t="s">
        <v>975</v>
      </c>
      <c r="C44" s="3">
        <v>68.078999999999994</v>
      </c>
      <c r="D44" s="3">
        <v>0.14599999999999999</v>
      </c>
      <c r="E44" s="3">
        <v>16.600000000000001</v>
      </c>
      <c r="F44" s="3">
        <v>1.4510000000000001</v>
      </c>
      <c r="G44" s="3">
        <v>4.8000000000000001E-2</v>
      </c>
      <c r="H44" s="3">
        <v>0.20699999999999999</v>
      </c>
      <c r="I44" s="3">
        <v>2.3260000000000001</v>
      </c>
      <c r="J44" s="3">
        <v>4.78</v>
      </c>
      <c r="K44" s="3">
        <v>4.0570000000000004</v>
      </c>
      <c r="L44" s="3">
        <v>0.20399999999999999</v>
      </c>
      <c r="M44" s="3">
        <v>97.896000000000001</v>
      </c>
      <c r="N44" s="37">
        <f t="shared" si="1"/>
        <v>2.1039999999999992</v>
      </c>
      <c r="O44" s="3">
        <f t="shared" si="2"/>
        <v>69.542167197842602</v>
      </c>
      <c r="P44" s="3">
        <f t="shared" si="5"/>
        <v>0.14913786058674511</v>
      </c>
      <c r="Q44" s="3">
        <f t="shared" si="6"/>
        <v>16.956770450273762</v>
      </c>
      <c r="R44" s="3">
        <f t="shared" si="7"/>
        <v>1.4821851761052547</v>
      </c>
      <c r="S44" s="3">
        <f t="shared" si="8"/>
        <v>4.9031625398381962E-2</v>
      </c>
      <c r="T44" s="3">
        <f t="shared" si="9"/>
        <v>0.21144888453052219</v>
      </c>
      <c r="U44" s="3">
        <f t="shared" si="10"/>
        <v>2.3759908474299256</v>
      </c>
      <c r="V44" s="3">
        <f t="shared" si="11"/>
        <v>4.8827326959222033</v>
      </c>
      <c r="W44" s="3">
        <f t="shared" si="12"/>
        <v>4.144193838359076</v>
      </c>
      <c r="X44" s="3">
        <f t="shared" si="13"/>
        <v>0.20838440794312332</v>
      </c>
      <c r="Y44" s="3">
        <f t="shared" si="3"/>
        <v>100.00204298439162</v>
      </c>
      <c r="Z44" s="3">
        <f t="shared" si="4"/>
        <v>0.84874476987447722</v>
      </c>
    </row>
    <row r="45" spans="1:26" x14ac:dyDescent="0.3">
      <c r="A45" t="s">
        <v>974</v>
      </c>
      <c r="B45" t="s">
        <v>975</v>
      </c>
      <c r="C45" s="3">
        <v>68.102000000000004</v>
      </c>
      <c r="D45" s="3">
        <v>0.113</v>
      </c>
      <c r="E45" s="3">
        <v>16.565000000000001</v>
      </c>
      <c r="F45" s="3">
        <v>1.462</v>
      </c>
      <c r="G45" s="3">
        <v>8.0000000000000002E-3</v>
      </c>
      <c r="H45" s="3">
        <v>0.19</v>
      </c>
      <c r="I45" s="3">
        <v>2.3719999999999999</v>
      </c>
      <c r="J45" s="3">
        <v>4.657</v>
      </c>
      <c r="K45" s="3">
        <v>4.0830000000000002</v>
      </c>
      <c r="L45" s="3">
        <v>0.17199999999999999</v>
      </c>
      <c r="M45" s="3">
        <v>97.724999999999994</v>
      </c>
      <c r="N45" s="37">
        <f t="shared" si="1"/>
        <v>2.2750000000000057</v>
      </c>
      <c r="O45" s="3">
        <f t="shared" si="2"/>
        <v>69.687388078792537</v>
      </c>
      <c r="P45" s="3">
        <f t="shared" si="5"/>
        <v>0.11563059606037351</v>
      </c>
      <c r="Q45" s="3">
        <f t="shared" si="6"/>
        <v>16.950626758761835</v>
      </c>
      <c r="R45" s="3">
        <f t="shared" si="7"/>
        <v>1.4960347915067793</v>
      </c>
      <c r="S45" s="3">
        <f t="shared" si="8"/>
        <v>8.1862368892299826E-3</v>
      </c>
      <c r="T45" s="3">
        <f t="shared" si="9"/>
        <v>0.19442312611921209</v>
      </c>
      <c r="U45" s="3">
        <f t="shared" si="10"/>
        <v>2.4272192376566899</v>
      </c>
      <c r="V45" s="3">
        <f t="shared" si="11"/>
        <v>4.7654131491430043</v>
      </c>
      <c r="W45" s="3">
        <f t="shared" si="12"/>
        <v>4.1780506523407528</v>
      </c>
      <c r="X45" s="3">
        <f t="shared" si="13"/>
        <v>0.17600409311844462</v>
      </c>
      <c r="Y45" s="3">
        <f t="shared" si="3"/>
        <v>99.998976720388853</v>
      </c>
      <c r="Z45" s="3">
        <f t="shared" si="4"/>
        <v>0.87674468541979811</v>
      </c>
    </row>
    <row r="46" spans="1:26" x14ac:dyDescent="0.3">
      <c r="A46" t="s">
        <v>974</v>
      </c>
      <c r="B46" t="s">
        <v>975</v>
      </c>
      <c r="C46" s="3">
        <v>68.334999999999994</v>
      </c>
      <c r="D46" s="3">
        <v>0.186</v>
      </c>
      <c r="E46" s="3">
        <v>16.715</v>
      </c>
      <c r="F46" s="3">
        <v>1.5129999999999999</v>
      </c>
      <c r="G46" s="3">
        <v>0.05</v>
      </c>
      <c r="H46" s="3">
        <v>0.214</v>
      </c>
      <c r="I46" s="3">
        <v>2.1779999999999999</v>
      </c>
      <c r="J46" s="3">
        <v>4.8310000000000004</v>
      </c>
      <c r="K46" s="3">
        <v>4.2290000000000001</v>
      </c>
      <c r="L46" s="3">
        <v>0.20899999999999999</v>
      </c>
      <c r="M46" s="3">
        <v>98.46</v>
      </c>
      <c r="N46" s="37">
        <f t="shared" si="1"/>
        <v>1.5400000000000063</v>
      </c>
      <c r="O46" s="3">
        <f t="shared" si="2"/>
        <v>69.403818809668905</v>
      </c>
      <c r="P46" s="3">
        <f t="shared" si="5"/>
        <v>0.18890920170627667</v>
      </c>
      <c r="Q46" s="3">
        <f t="shared" si="6"/>
        <v>16.976437131830188</v>
      </c>
      <c r="R46" s="3">
        <f t="shared" si="7"/>
        <v>1.536664635384928</v>
      </c>
      <c r="S46" s="3">
        <f t="shared" si="8"/>
        <v>5.0782043469429217E-2</v>
      </c>
      <c r="T46" s="3">
        <f t="shared" si="9"/>
        <v>0.21734714604915703</v>
      </c>
      <c r="U46" s="3">
        <f t="shared" si="10"/>
        <v>2.2120658135283366</v>
      </c>
      <c r="V46" s="3">
        <f t="shared" si="11"/>
        <v>4.9065610400162516</v>
      </c>
      <c r="W46" s="3">
        <f t="shared" si="12"/>
        <v>4.2951452366443235</v>
      </c>
      <c r="X46" s="3">
        <f t="shared" si="13"/>
        <v>0.21226894170221411</v>
      </c>
      <c r="Y46" s="3">
        <f t="shared" si="3"/>
        <v>100.00000000000001</v>
      </c>
      <c r="Z46" s="3">
        <f t="shared" si="4"/>
        <v>0.87538811840198716</v>
      </c>
    </row>
    <row r="47" spans="1:26" x14ac:dyDescent="0.3">
      <c r="A47" t="s">
        <v>974</v>
      </c>
      <c r="B47" t="s">
        <v>975</v>
      </c>
      <c r="C47" s="3">
        <v>68.412000000000006</v>
      </c>
      <c r="D47" s="3">
        <v>0.17899999999999999</v>
      </c>
      <c r="E47" s="3">
        <v>16.882000000000001</v>
      </c>
      <c r="F47" s="3">
        <v>1.3939999999999999</v>
      </c>
      <c r="G47" s="3">
        <v>3.6999999999999998E-2</v>
      </c>
      <c r="H47" s="3">
        <v>0.219</v>
      </c>
      <c r="I47" s="3">
        <v>2.3570000000000002</v>
      </c>
      <c r="J47" s="3">
        <v>4.4619999999999997</v>
      </c>
      <c r="K47" s="3">
        <v>3.9319999999999999</v>
      </c>
      <c r="L47" s="3">
        <v>0.16500000000000001</v>
      </c>
      <c r="M47" s="3">
        <v>98.039000000000001</v>
      </c>
      <c r="N47" s="37">
        <f t="shared" si="1"/>
        <v>1.9609999999999985</v>
      </c>
      <c r="O47" s="3">
        <f t="shared" si="2"/>
        <v>69.780393516865743</v>
      </c>
      <c r="P47" s="3">
        <f t="shared" si="5"/>
        <v>0.18258040167688366</v>
      </c>
      <c r="Q47" s="3">
        <f t="shared" si="6"/>
        <v>17.219677883291343</v>
      </c>
      <c r="R47" s="3">
        <f t="shared" si="7"/>
        <v>1.4218831281428819</v>
      </c>
      <c r="S47" s="3">
        <f t="shared" si="8"/>
        <v>3.7740083028182658E-2</v>
      </c>
      <c r="T47" s="3">
        <f t="shared" si="9"/>
        <v>0.22338049143708116</v>
      </c>
      <c r="U47" s="3">
        <f t="shared" si="10"/>
        <v>2.404145289119636</v>
      </c>
      <c r="V47" s="3">
        <f t="shared" si="11"/>
        <v>4.5512500127500273</v>
      </c>
      <c r="W47" s="3">
        <f t="shared" si="12"/>
        <v>4.0106488234274114</v>
      </c>
      <c r="X47" s="3">
        <f t="shared" si="13"/>
        <v>0.16830037026081457</v>
      </c>
      <c r="Y47" s="3">
        <f t="shared" si="3"/>
        <v>100.00000000000001</v>
      </c>
      <c r="Z47" s="3">
        <f t="shared" si="4"/>
        <v>0.88121918422232193</v>
      </c>
    </row>
    <row r="48" spans="1:26" x14ac:dyDescent="0.3">
      <c r="A48" t="s">
        <v>974</v>
      </c>
      <c r="B48" t="s">
        <v>975</v>
      </c>
      <c r="C48" s="3">
        <v>67.667000000000002</v>
      </c>
      <c r="D48" s="3">
        <v>0.13100000000000001</v>
      </c>
      <c r="E48" s="3">
        <v>16.334</v>
      </c>
      <c r="F48" s="3">
        <v>1.3089999999999999</v>
      </c>
      <c r="G48" s="3">
        <v>2.8000000000000001E-2</v>
      </c>
      <c r="H48" s="3">
        <v>0.19900000000000001</v>
      </c>
      <c r="I48" s="3">
        <v>2.33</v>
      </c>
      <c r="J48" s="3">
        <v>4.0190000000000001</v>
      </c>
      <c r="K48" s="3">
        <v>3.956</v>
      </c>
      <c r="L48" s="3">
        <v>0.19</v>
      </c>
      <c r="M48" s="3">
        <v>96.162000000000006</v>
      </c>
      <c r="N48" s="37">
        <f t="shared" si="1"/>
        <v>3.8379999999999939</v>
      </c>
      <c r="O48" s="3">
        <f t="shared" si="2"/>
        <v>70.367712817953034</v>
      </c>
      <c r="P48" s="3">
        <f t="shared" si="5"/>
        <v>0.13622844782762419</v>
      </c>
      <c r="Q48" s="3">
        <f t="shared" si="6"/>
        <v>16.985919594018426</v>
      </c>
      <c r="R48" s="3">
        <f t="shared" si="7"/>
        <v>1.361244566460764</v>
      </c>
      <c r="S48" s="3">
        <f t="shared" si="8"/>
        <v>2.9117530833385325E-2</v>
      </c>
      <c r="T48" s="3">
        <f t="shared" si="9"/>
        <v>0.20694245128013145</v>
      </c>
      <c r="U48" s="3">
        <f t="shared" si="10"/>
        <v>2.4229945300638502</v>
      </c>
      <c r="V48" s="3">
        <f t="shared" si="11"/>
        <v>4.179405586406272</v>
      </c>
      <c r="W48" s="3">
        <f t="shared" si="12"/>
        <v>4.1138911420311555</v>
      </c>
      <c r="X48" s="3">
        <f t="shared" si="13"/>
        <v>0.19758324494082899</v>
      </c>
      <c r="Y48" s="3">
        <f t="shared" si="3"/>
        <v>100.00103991181547</v>
      </c>
      <c r="Z48" s="3">
        <f t="shared" si="4"/>
        <v>0.98432445882060227</v>
      </c>
    </row>
    <row r="49" spans="1:27" x14ac:dyDescent="0.3">
      <c r="A49" t="s">
        <v>974</v>
      </c>
      <c r="B49" t="s">
        <v>975</v>
      </c>
      <c r="C49" s="3">
        <v>68.257000000000005</v>
      </c>
      <c r="D49" s="3">
        <v>0.215</v>
      </c>
      <c r="E49" s="3">
        <v>16.645</v>
      </c>
      <c r="F49" s="3">
        <v>1.51</v>
      </c>
      <c r="G49" s="3">
        <v>3.1E-2</v>
      </c>
      <c r="H49" s="3">
        <v>0.219</v>
      </c>
      <c r="I49" s="3">
        <v>2.3359999999999999</v>
      </c>
      <c r="J49" s="3">
        <v>4.4930000000000003</v>
      </c>
      <c r="K49" s="3">
        <v>3.99</v>
      </c>
      <c r="L49" s="3">
        <v>0.17399999999999999</v>
      </c>
      <c r="M49" s="3">
        <v>97.87</v>
      </c>
      <c r="N49" s="37">
        <f t="shared" si="1"/>
        <v>2.1299999999999955</v>
      </c>
      <c r="O49" s="3">
        <f t="shared" si="2"/>
        <v>69.742515581894352</v>
      </c>
      <c r="P49" s="3">
        <f t="shared" si="5"/>
        <v>0.21967916624093184</v>
      </c>
      <c r="Q49" s="3">
        <f t="shared" si="6"/>
        <v>17.007254521303771</v>
      </c>
      <c r="R49" s="3">
        <f t="shared" si="7"/>
        <v>1.5428629815060795</v>
      </c>
      <c r="S49" s="3">
        <f t="shared" si="8"/>
        <v>3.1674670481250639E-2</v>
      </c>
      <c r="T49" s="3">
        <f t="shared" si="9"/>
        <v>0.2237662204965771</v>
      </c>
      <c r="U49" s="3">
        <f t="shared" si="10"/>
        <v>2.3868396852968221</v>
      </c>
      <c r="V49" s="3">
        <f t="shared" si="11"/>
        <v>4.5907836926535204</v>
      </c>
      <c r="W49" s="3">
        <f t="shared" si="12"/>
        <v>4.076836620006131</v>
      </c>
      <c r="X49" s="3">
        <f t="shared" si="13"/>
        <v>0.1777868601205681</v>
      </c>
      <c r="Y49" s="3">
        <f t="shared" si="3"/>
        <v>99.999999999999986</v>
      </c>
      <c r="Z49" s="3">
        <f t="shared" si="4"/>
        <v>0.88804807478299574</v>
      </c>
    </row>
    <row r="50" spans="1:27" x14ac:dyDescent="0.3">
      <c r="A50" t="s">
        <v>974</v>
      </c>
      <c r="B50" t="s">
        <v>975</v>
      </c>
      <c r="C50" s="3">
        <v>67.224999999999994</v>
      </c>
      <c r="D50" s="3">
        <v>0.16600000000000001</v>
      </c>
      <c r="E50" s="3">
        <v>17.416</v>
      </c>
      <c r="F50" s="3">
        <v>1.3959999999999999</v>
      </c>
      <c r="G50" s="3">
        <v>2.5000000000000001E-2</v>
      </c>
      <c r="H50" s="3">
        <v>0.189</v>
      </c>
      <c r="I50" s="3">
        <v>3.1880000000000002</v>
      </c>
      <c r="J50" s="3">
        <v>4.5590000000000002</v>
      </c>
      <c r="K50" s="3">
        <v>3.75</v>
      </c>
      <c r="L50" s="3">
        <v>0.154</v>
      </c>
      <c r="M50" s="3">
        <v>98.067999999999998</v>
      </c>
      <c r="N50" s="37">
        <f t="shared" si="1"/>
        <v>1.9320000000000022</v>
      </c>
      <c r="O50" s="3">
        <f t="shared" si="2"/>
        <v>68.549373903821831</v>
      </c>
      <c r="P50" s="3">
        <f t="shared" si="5"/>
        <v>0.16927030223926254</v>
      </c>
      <c r="Q50" s="3">
        <f t="shared" si="6"/>
        <v>17.759105926499977</v>
      </c>
      <c r="R50" s="3">
        <f t="shared" si="7"/>
        <v>1.4235020597952439</v>
      </c>
      <c r="S50" s="3">
        <f t="shared" si="8"/>
        <v>2.54925153974793E-2</v>
      </c>
      <c r="T50" s="3">
        <f t="shared" si="9"/>
        <v>0.1927234164049435</v>
      </c>
      <c r="U50" s="3">
        <f t="shared" si="10"/>
        <v>3.2508055634865602</v>
      </c>
      <c r="V50" s="3">
        <f t="shared" si="11"/>
        <v>4.6488151078843254</v>
      </c>
      <c r="W50" s="3">
        <f t="shared" si="12"/>
        <v>3.8238773096218948</v>
      </c>
      <c r="X50" s="3">
        <f t="shared" si="13"/>
        <v>0.15703389484847247</v>
      </c>
      <c r="Y50" s="3">
        <f t="shared" si="3"/>
        <v>100</v>
      </c>
      <c r="Z50" s="3">
        <f t="shared" si="4"/>
        <v>0.82254880456240398</v>
      </c>
    </row>
    <row r="51" spans="1:27" x14ac:dyDescent="0.3">
      <c r="A51" t="s">
        <v>974</v>
      </c>
      <c r="B51" t="s">
        <v>975</v>
      </c>
      <c r="C51" s="3">
        <v>66.816999999999993</v>
      </c>
      <c r="D51" s="3">
        <v>0.18099999999999999</v>
      </c>
      <c r="E51" s="3">
        <v>16.408999999999999</v>
      </c>
      <c r="F51" s="3">
        <v>1.373</v>
      </c>
      <c r="G51" s="3">
        <v>1.2E-2</v>
      </c>
      <c r="H51" s="3">
        <v>0.20499999999999999</v>
      </c>
      <c r="I51" s="3">
        <v>2.6059999999999999</v>
      </c>
      <c r="J51" s="3">
        <v>4.2190000000000003</v>
      </c>
      <c r="K51" s="3">
        <v>4.2160000000000002</v>
      </c>
      <c r="L51" s="3">
        <v>0.17799999999999999</v>
      </c>
      <c r="M51" s="3">
        <v>96.215999999999994</v>
      </c>
      <c r="N51" s="37">
        <f t="shared" si="1"/>
        <v>3.784000000000006</v>
      </c>
      <c r="O51" s="3">
        <f t="shared" si="2"/>
        <v>69.444790887170527</v>
      </c>
      <c r="P51" s="3">
        <f t="shared" si="5"/>
        <v>0.18811840026606802</v>
      </c>
      <c r="Q51" s="3">
        <f t="shared" si="6"/>
        <v>17.054336077159725</v>
      </c>
      <c r="R51" s="3">
        <f t="shared" si="7"/>
        <v>1.4269975887586266</v>
      </c>
      <c r="S51" s="3">
        <f t="shared" si="8"/>
        <v>1.2471938139186831E-2</v>
      </c>
      <c r="T51" s="3">
        <f t="shared" si="9"/>
        <v>0.21306227654444168</v>
      </c>
      <c r="U51" s="3">
        <f t="shared" si="10"/>
        <v>2.7084892325600731</v>
      </c>
      <c r="V51" s="3">
        <f t="shared" si="11"/>
        <v>4.3849255841024366</v>
      </c>
      <c r="W51" s="3">
        <f t="shared" si="12"/>
        <v>4.3818075995676402</v>
      </c>
      <c r="X51" s="3">
        <f t="shared" si="13"/>
        <v>0.18500041573127132</v>
      </c>
      <c r="Y51" s="3">
        <f t="shared" si="3"/>
        <v>99.999999999999986</v>
      </c>
      <c r="Z51" s="3">
        <f t="shared" si="4"/>
        <v>0.99928893102630967</v>
      </c>
    </row>
    <row r="52" spans="1:27" x14ac:dyDescent="0.3">
      <c r="A52" t="s">
        <v>976</v>
      </c>
      <c r="B52" t="s">
        <v>975</v>
      </c>
      <c r="C52" s="3">
        <v>64.588999999999999</v>
      </c>
      <c r="D52" s="3">
        <v>1.496</v>
      </c>
      <c r="E52" s="3">
        <v>13.666</v>
      </c>
      <c r="F52" s="3">
        <v>7.5220000000000002</v>
      </c>
      <c r="G52" s="3">
        <v>0.16500000000000001</v>
      </c>
      <c r="H52" s="3">
        <v>0.873</v>
      </c>
      <c r="I52" s="3">
        <v>1.452</v>
      </c>
      <c r="J52" s="3">
        <v>3.2</v>
      </c>
      <c r="K52" s="3">
        <v>4.1459999999999999</v>
      </c>
      <c r="L52" s="3">
        <v>4.9000000000000002E-2</v>
      </c>
      <c r="M52" s="3">
        <v>97.156000000000006</v>
      </c>
      <c r="N52" s="37">
        <f t="shared" si="1"/>
        <v>2.8439999999999941</v>
      </c>
      <c r="O52" s="3">
        <f t="shared" si="2"/>
        <v>66.479682160648849</v>
      </c>
      <c r="P52" s="3">
        <f t="shared" si="5"/>
        <v>1.5397916752439373</v>
      </c>
      <c r="Q52" s="3">
        <f t="shared" si="6"/>
        <v>14.066038124253776</v>
      </c>
      <c r="R52" s="3">
        <f t="shared" si="7"/>
        <v>7.7421878216476587</v>
      </c>
      <c r="S52" s="3">
        <f t="shared" si="8"/>
        <v>0.16982996418131663</v>
      </c>
      <c r="T52" s="3">
        <f t="shared" si="9"/>
        <v>0.89855490139569338</v>
      </c>
      <c r="U52" s="3">
        <f t="shared" si="10"/>
        <v>1.4945036847955862</v>
      </c>
      <c r="V52" s="3">
        <f t="shared" si="11"/>
        <v>3.2936720326073528</v>
      </c>
      <c r="W52" s="3">
        <f t="shared" si="12"/>
        <v>4.2673638272469008</v>
      </c>
      <c r="X52" s="3">
        <f t="shared" si="13"/>
        <v>5.0434352999300089E-2</v>
      </c>
      <c r="Y52" s="3">
        <f t="shared" si="3"/>
        <v>100.00205854502038</v>
      </c>
      <c r="Z52" s="3">
        <f t="shared" si="4"/>
        <v>1.2956249999999998</v>
      </c>
      <c r="AA52" s="3"/>
    </row>
    <row r="53" spans="1:27" x14ac:dyDescent="0.3">
      <c r="A53" t="s">
        <v>976</v>
      </c>
      <c r="B53" t="s">
        <v>975</v>
      </c>
      <c r="C53" s="3">
        <v>64.402000000000001</v>
      </c>
      <c r="D53" s="3">
        <v>1.3640000000000001</v>
      </c>
      <c r="E53" s="3">
        <v>14.481</v>
      </c>
      <c r="F53" s="3">
        <v>6.5960000000000001</v>
      </c>
      <c r="G53" s="3">
        <v>0.16200000000000001</v>
      </c>
      <c r="H53" s="3">
        <v>0.76900000000000002</v>
      </c>
      <c r="I53" s="3">
        <v>2.1219999999999999</v>
      </c>
      <c r="J53" s="3">
        <v>3.2309999999999999</v>
      </c>
      <c r="K53" s="3">
        <v>3.9359999999999999</v>
      </c>
      <c r="L53" s="3">
        <v>6.5000000000000002E-2</v>
      </c>
      <c r="M53" s="3">
        <v>97.129000000000005</v>
      </c>
      <c r="N53" s="37">
        <f t="shared" si="1"/>
        <v>2.8709999999999951</v>
      </c>
      <c r="O53" s="3">
        <f t="shared" si="2"/>
        <v>66.305634774372223</v>
      </c>
      <c r="P53" s="3">
        <f t="shared" si="5"/>
        <v>1.4043179688867384</v>
      </c>
      <c r="Q53" s="3">
        <f t="shared" si="6"/>
        <v>14.909038495197109</v>
      </c>
      <c r="R53" s="3">
        <f t="shared" si="7"/>
        <v>6.7909687117132886</v>
      </c>
      <c r="S53" s="3">
        <f t="shared" si="8"/>
        <v>0.16678849777100557</v>
      </c>
      <c r="T53" s="3">
        <f t="shared" si="9"/>
        <v>0.7917305850981684</v>
      </c>
      <c r="U53" s="3">
        <f t="shared" si="10"/>
        <v>2.1847234090745298</v>
      </c>
      <c r="V53" s="3">
        <f t="shared" si="11"/>
        <v>3.3265039277661668</v>
      </c>
      <c r="W53" s="3">
        <f t="shared" si="12"/>
        <v>4.0523427606585054</v>
      </c>
      <c r="X53" s="3">
        <f t="shared" si="13"/>
        <v>6.6921310834045455E-2</v>
      </c>
      <c r="Y53" s="3">
        <f t="shared" si="3"/>
        <v>99.998970441371796</v>
      </c>
      <c r="Z53" s="3">
        <f t="shared" si="4"/>
        <v>1.2181987000928505</v>
      </c>
      <c r="AA53" s="3"/>
    </row>
    <row r="54" spans="1:27" x14ac:dyDescent="0.3">
      <c r="A54" t="s">
        <v>976</v>
      </c>
      <c r="B54" t="s">
        <v>975</v>
      </c>
      <c r="C54" s="3">
        <v>65.382999999999996</v>
      </c>
      <c r="D54" s="3">
        <v>1.0820000000000001</v>
      </c>
      <c r="E54" s="3">
        <v>15.170999999999999</v>
      </c>
      <c r="F54" s="3">
        <v>5.6520000000000001</v>
      </c>
      <c r="G54" s="3">
        <v>0.13700000000000001</v>
      </c>
      <c r="H54" s="3">
        <v>0.72799999999999998</v>
      </c>
      <c r="I54" s="3">
        <v>2.1259999999999999</v>
      </c>
      <c r="J54" s="3">
        <v>3.9340000000000002</v>
      </c>
      <c r="K54" s="3">
        <v>3.4</v>
      </c>
      <c r="L54" s="3">
        <v>3.7999999999999999E-2</v>
      </c>
      <c r="M54" s="3">
        <v>97.649000000000001</v>
      </c>
      <c r="N54" s="37">
        <f t="shared" si="1"/>
        <v>2.3509999999999991</v>
      </c>
      <c r="O54" s="3">
        <f t="shared" si="2"/>
        <v>66.957162899773664</v>
      </c>
      <c r="P54" s="3">
        <f t="shared" si="5"/>
        <v>1.108050261651425</v>
      </c>
      <c r="Q54" s="3">
        <f t="shared" si="6"/>
        <v>15.536257411750245</v>
      </c>
      <c r="R54" s="3">
        <f t="shared" si="7"/>
        <v>5.7880777068889593</v>
      </c>
      <c r="S54" s="3">
        <f t="shared" si="8"/>
        <v>0.14029841575438559</v>
      </c>
      <c r="T54" s="3">
        <f t="shared" si="9"/>
        <v>0.74552734795031173</v>
      </c>
      <c r="U54" s="3">
        <f t="shared" si="10"/>
        <v>2.177185634261487</v>
      </c>
      <c r="V54" s="3">
        <f t="shared" si="11"/>
        <v>4.028715091808416</v>
      </c>
      <c r="W54" s="3">
        <f t="shared" si="12"/>
        <v>3.4818584931745327</v>
      </c>
      <c r="X54" s="3">
        <f t="shared" si="13"/>
        <v>3.8914889041362428E-2</v>
      </c>
      <c r="Y54" s="3">
        <f t="shared" si="3"/>
        <v>100.0020481520548</v>
      </c>
      <c r="Z54" s="3">
        <f t="shared" si="4"/>
        <v>0.86426029486527689</v>
      </c>
      <c r="AA54" s="3"/>
    </row>
    <row r="55" spans="1:27" x14ac:dyDescent="0.3">
      <c r="A55" t="s">
        <v>976</v>
      </c>
      <c r="B55" t="s">
        <v>975</v>
      </c>
      <c r="C55" s="3">
        <v>64.540999999999997</v>
      </c>
      <c r="D55" s="3">
        <v>1.0609999999999999</v>
      </c>
      <c r="E55" s="3">
        <v>15.711</v>
      </c>
      <c r="F55" s="3">
        <v>4.0490000000000004</v>
      </c>
      <c r="G55" s="3">
        <v>6.8000000000000005E-2</v>
      </c>
      <c r="H55" s="3">
        <v>0.47699999999999998</v>
      </c>
      <c r="I55" s="3">
        <v>2.8330000000000002</v>
      </c>
      <c r="J55" s="3">
        <v>2.3889999999999998</v>
      </c>
      <c r="K55" s="3">
        <v>3.0489999999999999</v>
      </c>
      <c r="L55" s="3">
        <v>3.6999999999999998E-2</v>
      </c>
      <c r="M55" s="3">
        <v>94.215000000000003</v>
      </c>
      <c r="N55" s="37">
        <f t="shared" si="1"/>
        <v>5.7849999999999966</v>
      </c>
      <c r="O55" s="3">
        <f t="shared" si="2"/>
        <v>68.503953722867905</v>
      </c>
      <c r="P55" s="3">
        <f t="shared" si="5"/>
        <v>1.1261476410338056</v>
      </c>
      <c r="Q55" s="3">
        <f t="shared" si="6"/>
        <v>16.675688584620286</v>
      </c>
      <c r="R55" s="3">
        <f t="shared" si="7"/>
        <v>4.2976171522581339</v>
      </c>
      <c r="S55" s="3">
        <f t="shared" si="8"/>
        <v>7.2175343628933825E-2</v>
      </c>
      <c r="T55" s="3">
        <f t="shared" si="9"/>
        <v>0.50628880751472694</v>
      </c>
      <c r="U55" s="3">
        <f t="shared" si="10"/>
        <v>3.0069521838348461</v>
      </c>
      <c r="V55" s="3">
        <f t="shared" si="11"/>
        <v>2.5356896460223957</v>
      </c>
      <c r="W55" s="3">
        <f t="shared" si="12"/>
        <v>3.2362150400679299</v>
      </c>
      <c r="X55" s="3">
        <f t="shared" si="13"/>
        <v>3.9271878151037519E-2</v>
      </c>
      <c r="Y55" s="3">
        <f t="shared" si="3"/>
        <v>100</v>
      </c>
      <c r="Z55" s="3">
        <f t="shared" si="4"/>
        <v>1.2762662201758057</v>
      </c>
    </row>
    <row r="56" spans="1:27" x14ac:dyDescent="0.3">
      <c r="A56" t="s">
        <v>976</v>
      </c>
      <c r="B56" t="s">
        <v>975</v>
      </c>
      <c r="C56" s="3">
        <v>64.054000000000002</v>
      </c>
      <c r="D56" s="3">
        <v>1.2150000000000001</v>
      </c>
      <c r="E56" s="3">
        <v>14.971</v>
      </c>
      <c r="F56" s="3">
        <v>6.5940000000000003</v>
      </c>
      <c r="G56" s="3">
        <v>0.107</v>
      </c>
      <c r="H56" s="3">
        <v>0.74399999999999999</v>
      </c>
      <c r="I56" s="3">
        <v>2.3279999999999998</v>
      </c>
      <c r="J56" s="3">
        <v>3.306</v>
      </c>
      <c r="K56" s="3">
        <v>3.9079999999999999</v>
      </c>
      <c r="L56" s="3">
        <v>4.4999999999999998E-2</v>
      </c>
      <c r="M56" s="3">
        <v>97.271000000000001</v>
      </c>
      <c r="N56" s="37">
        <f t="shared" si="1"/>
        <v>2.7289999999999992</v>
      </c>
      <c r="O56" s="3">
        <f t="shared" si="2"/>
        <v>65.851075860225549</v>
      </c>
      <c r="P56" s="3">
        <f t="shared" si="5"/>
        <v>1.2490876006209455</v>
      </c>
      <c r="Q56" s="3">
        <f t="shared" si="6"/>
        <v>15.391020962054466</v>
      </c>
      <c r="R56" s="3">
        <f t="shared" si="7"/>
        <v>6.7789988794193539</v>
      </c>
      <c r="S56" s="3">
        <f t="shared" si="8"/>
        <v>0.1100019533057129</v>
      </c>
      <c r="T56" s="3">
        <f t="shared" si="9"/>
        <v>0.76487339494813456</v>
      </c>
      <c r="U56" s="3">
        <f t="shared" si="10"/>
        <v>2.3933135261280336</v>
      </c>
      <c r="V56" s="3">
        <f t="shared" si="11"/>
        <v>3.3987519404550173</v>
      </c>
      <c r="W56" s="3">
        <f t="shared" si="12"/>
        <v>4.0176414347544487</v>
      </c>
      <c r="X56" s="3">
        <f t="shared" si="13"/>
        <v>4.6262503726701681E-2</v>
      </c>
      <c r="Y56" s="3">
        <f t="shared" si="3"/>
        <v>100.00102805563836</v>
      </c>
      <c r="Z56" s="3">
        <f t="shared" si="4"/>
        <v>1.1820931639443435</v>
      </c>
    </row>
    <row r="57" spans="1:27" x14ac:dyDescent="0.3">
      <c r="A57" t="s">
        <v>974</v>
      </c>
      <c r="B57" t="s">
        <v>977</v>
      </c>
      <c r="C57" s="3">
        <v>65.27</v>
      </c>
      <c r="D57" s="3">
        <v>0.28000000000000003</v>
      </c>
      <c r="E57" s="3">
        <v>12.55</v>
      </c>
      <c r="F57" s="3">
        <v>5.64</v>
      </c>
      <c r="G57" s="3">
        <v>0.08</v>
      </c>
      <c r="H57" s="3">
        <v>0.84</v>
      </c>
      <c r="I57" s="3">
        <v>3.23</v>
      </c>
      <c r="J57" s="3">
        <v>1.94</v>
      </c>
      <c r="K57" s="3">
        <v>4.87</v>
      </c>
      <c r="L57" s="3">
        <v>0.1</v>
      </c>
      <c r="M57" s="3">
        <v>94.8</v>
      </c>
      <c r="N57" s="37">
        <f t="shared" si="1"/>
        <v>5.2000000000000028</v>
      </c>
      <c r="O57" s="3">
        <f t="shared" si="2"/>
        <v>68.850210970464133</v>
      </c>
      <c r="P57" s="3">
        <f t="shared" si="5"/>
        <v>0.29535864978902954</v>
      </c>
      <c r="Q57" s="3">
        <f t="shared" si="6"/>
        <v>13.238396624472575</v>
      </c>
      <c r="R57" s="3">
        <f t="shared" si="7"/>
        <v>5.9493670886075947</v>
      </c>
      <c r="S57" s="3">
        <f t="shared" si="8"/>
        <v>8.4388185654008435E-2</v>
      </c>
      <c r="T57" s="3">
        <f t="shared" si="9"/>
        <v>0.88607594936708856</v>
      </c>
      <c r="U57" s="3">
        <f t="shared" si="10"/>
        <v>3.4071729957805905</v>
      </c>
      <c r="V57" s="3">
        <f t="shared" si="11"/>
        <v>2.0464135021097047</v>
      </c>
      <c r="W57" s="3">
        <f t="shared" si="12"/>
        <v>5.1371308016877641</v>
      </c>
      <c r="X57" s="3">
        <f t="shared" si="13"/>
        <v>0.10548523206751055</v>
      </c>
      <c r="Y57" s="3">
        <f t="shared" si="3"/>
        <v>99.999999999999957</v>
      </c>
      <c r="Z57" s="3">
        <f t="shared" si="4"/>
        <v>2.5103092783505154</v>
      </c>
      <c r="AA57" s="3"/>
    </row>
    <row r="58" spans="1:27" x14ac:dyDescent="0.3">
      <c r="A58" t="s">
        <v>974</v>
      </c>
      <c r="B58" t="s">
        <v>977</v>
      </c>
      <c r="C58" s="3">
        <v>65.36</v>
      </c>
      <c r="D58" s="3">
        <v>0.25</v>
      </c>
      <c r="E58" s="3">
        <v>12.61</v>
      </c>
      <c r="F58" s="3">
        <v>5.55</v>
      </c>
      <c r="G58" s="3">
        <v>0.05</v>
      </c>
      <c r="H58" s="3">
        <v>0.99</v>
      </c>
      <c r="I58" s="3">
        <v>3.44</v>
      </c>
      <c r="J58" s="3">
        <v>1.99</v>
      </c>
      <c r="K58" s="3">
        <v>4.87</v>
      </c>
      <c r="L58" s="3">
        <v>0.06</v>
      </c>
      <c r="M58" s="3">
        <v>95.16</v>
      </c>
      <c r="N58" s="37">
        <f t="shared" si="1"/>
        <v>4.8400000000000034</v>
      </c>
      <c r="O58" s="3">
        <f t="shared" si="2"/>
        <v>68.684321143337527</v>
      </c>
      <c r="P58" s="3">
        <f t="shared" si="5"/>
        <v>0.26271542664985287</v>
      </c>
      <c r="Q58" s="3">
        <f t="shared" si="6"/>
        <v>13.251366120218577</v>
      </c>
      <c r="R58" s="3">
        <f t="shared" si="7"/>
        <v>5.8322824716267334</v>
      </c>
      <c r="S58" s="3">
        <f t="shared" si="8"/>
        <v>5.2543085329970575E-2</v>
      </c>
      <c r="T58" s="3">
        <f t="shared" si="9"/>
        <v>1.0403530895334174</v>
      </c>
      <c r="U58" s="3">
        <f t="shared" si="10"/>
        <v>3.6149642707019756</v>
      </c>
      <c r="V58" s="3">
        <f t="shared" si="11"/>
        <v>2.0912147961328289</v>
      </c>
      <c r="W58" s="3">
        <f t="shared" si="12"/>
        <v>5.1176965111391342</v>
      </c>
      <c r="X58" s="3">
        <f t="shared" si="13"/>
        <v>6.3051702395964693E-2</v>
      </c>
      <c r="Y58" s="3">
        <f t="shared" si="3"/>
        <v>100.01050861706597</v>
      </c>
      <c r="Z58" s="3">
        <f t="shared" si="4"/>
        <v>2.4472361809045227</v>
      </c>
      <c r="AA58" s="3"/>
    </row>
    <row r="59" spans="1:27" x14ac:dyDescent="0.3">
      <c r="A59" t="s">
        <v>974</v>
      </c>
      <c r="B59" t="s">
        <v>977</v>
      </c>
      <c r="C59" s="3">
        <v>65.22</v>
      </c>
      <c r="D59" s="3">
        <v>0.32</v>
      </c>
      <c r="E59" s="3">
        <v>12.43</v>
      </c>
      <c r="F59" s="3">
        <v>5.77</v>
      </c>
      <c r="G59" s="3">
        <v>0.08</v>
      </c>
      <c r="H59" s="3">
        <v>0.96</v>
      </c>
      <c r="I59" s="3">
        <v>3.22</v>
      </c>
      <c r="J59" s="3">
        <v>1.87</v>
      </c>
      <c r="K59" s="3">
        <v>4.99</v>
      </c>
      <c r="L59" s="3">
        <v>0.08</v>
      </c>
      <c r="M59" s="3">
        <v>94.94</v>
      </c>
      <c r="N59" s="37">
        <f t="shared" si="1"/>
        <v>5.0600000000000023</v>
      </c>
      <c r="O59" s="3">
        <f t="shared" si="2"/>
        <v>68.69601853802402</v>
      </c>
      <c r="P59" s="3">
        <f t="shared" si="5"/>
        <v>0.33705498209395407</v>
      </c>
      <c r="Q59" s="3">
        <f t="shared" si="6"/>
        <v>13.092479460712029</v>
      </c>
      <c r="R59" s="3">
        <f t="shared" si="7"/>
        <v>6.0775226458816087</v>
      </c>
      <c r="S59" s="3">
        <f t="shared" si="8"/>
        <v>8.4263745523488517E-2</v>
      </c>
      <c r="T59" s="3">
        <f t="shared" si="9"/>
        <v>1.0111649462818622</v>
      </c>
      <c r="U59" s="3">
        <f t="shared" si="10"/>
        <v>3.3916157573204133</v>
      </c>
      <c r="V59" s="3">
        <f t="shared" si="11"/>
        <v>1.9696650516115444</v>
      </c>
      <c r="W59" s="3">
        <f t="shared" si="12"/>
        <v>5.2559511270275969</v>
      </c>
      <c r="X59" s="3">
        <f t="shared" si="13"/>
        <v>8.4263745523488517E-2</v>
      </c>
      <c r="Y59" s="3">
        <f t="shared" si="3"/>
        <v>100.00000000000001</v>
      </c>
      <c r="Z59" s="3">
        <f t="shared" si="4"/>
        <v>2.6684491978609626</v>
      </c>
      <c r="AA59" s="3"/>
    </row>
    <row r="60" spans="1:27" x14ac:dyDescent="0.3">
      <c r="A60" t="s">
        <v>974</v>
      </c>
      <c r="B60" t="s">
        <v>977</v>
      </c>
      <c r="C60" s="3">
        <v>65.290000000000006</v>
      </c>
      <c r="D60" s="3">
        <v>0.32</v>
      </c>
      <c r="E60" s="3">
        <v>12.7</v>
      </c>
      <c r="F60" s="3">
        <v>5.68</v>
      </c>
      <c r="G60" s="3">
        <v>0.08</v>
      </c>
      <c r="H60" s="3">
        <v>0.77</v>
      </c>
      <c r="I60" s="3">
        <v>3.04</v>
      </c>
      <c r="J60" s="3">
        <v>1.82</v>
      </c>
      <c r="K60" s="3">
        <v>4.91</v>
      </c>
      <c r="L60" s="3">
        <v>0.1</v>
      </c>
      <c r="M60" s="3">
        <v>94.71</v>
      </c>
      <c r="N60" s="37">
        <f t="shared" si="1"/>
        <v>5.2900000000000063</v>
      </c>
      <c r="O60" s="3">
        <f t="shared" si="2"/>
        <v>68.936754302607966</v>
      </c>
      <c r="P60" s="3">
        <f t="shared" si="5"/>
        <v>0.33787350860521592</v>
      </c>
      <c r="Q60" s="3">
        <f t="shared" si="6"/>
        <v>13.409354872769505</v>
      </c>
      <c r="R60" s="3">
        <f t="shared" si="7"/>
        <v>5.9972547777425822</v>
      </c>
      <c r="S60" s="3">
        <f t="shared" si="8"/>
        <v>8.446837715130398E-2</v>
      </c>
      <c r="T60" s="3">
        <f t="shared" si="9"/>
        <v>0.81300813008130079</v>
      </c>
      <c r="U60" s="3">
        <f t="shared" si="10"/>
        <v>3.2097983317495511</v>
      </c>
      <c r="V60" s="3">
        <f t="shared" si="11"/>
        <v>1.9216555801921655</v>
      </c>
      <c r="W60" s="3">
        <f t="shared" si="12"/>
        <v>5.1842466476612818</v>
      </c>
      <c r="X60" s="3">
        <f t="shared" si="13"/>
        <v>0.10558547143912998</v>
      </c>
      <c r="Y60" s="3">
        <f t="shared" si="3"/>
        <v>100.00000000000001</v>
      </c>
      <c r="Z60" s="3">
        <f t="shared" si="4"/>
        <v>2.697802197802198</v>
      </c>
    </row>
    <row r="61" spans="1:27" x14ac:dyDescent="0.3">
      <c r="A61" t="s">
        <v>974</v>
      </c>
      <c r="B61" t="s">
        <v>977</v>
      </c>
      <c r="C61" s="3">
        <v>66.540000000000006</v>
      </c>
      <c r="D61" s="3">
        <v>0.31</v>
      </c>
      <c r="E61" s="3">
        <v>12.4</v>
      </c>
      <c r="F61" s="3">
        <v>5.73</v>
      </c>
      <c r="G61" s="3">
        <v>0.09</v>
      </c>
      <c r="H61" s="3">
        <v>0.95</v>
      </c>
      <c r="I61" s="3">
        <v>3.26</v>
      </c>
      <c r="J61" s="3">
        <v>1.51</v>
      </c>
      <c r="K61" s="3">
        <v>4.72</v>
      </c>
      <c r="L61" s="3">
        <v>0.09</v>
      </c>
      <c r="M61" s="3">
        <v>95.6</v>
      </c>
      <c r="N61" s="37">
        <f t="shared" si="1"/>
        <v>4.4000000000000057</v>
      </c>
      <c r="O61" s="3">
        <f t="shared" si="2"/>
        <v>69.602510460251054</v>
      </c>
      <c r="P61" s="3">
        <f t="shared" si="5"/>
        <v>0.32426778242677823</v>
      </c>
      <c r="Q61" s="3">
        <f t="shared" si="6"/>
        <v>12.97071129707113</v>
      </c>
      <c r="R61" s="3">
        <f t="shared" si="7"/>
        <v>5.993723849372385</v>
      </c>
      <c r="S61" s="3">
        <f t="shared" si="8"/>
        <v>9.4142259414225937E-2</v>
      </c>
      <c r="T61" s="3">
        <f t="shared" si="9"/>
        <v>0.99372384937238489</v>
      </c>
      <c r="U61" s="3">
        <f t="shared" si="10"/>
        <v>3.4100418410041837</v>
      </c>
      <c r="V61" s="3">
        <f t="shared" si="11"/>
        <v>1.5794979079497908</v>
      </c>
      <c r="W61" s="3">
        <f t="shared" si="12"/>
        <v>4.9372384937238492</v>
      </c>
      <c r="X61" s="3">
        <f t="shared" si="13"/>
        <v>9.4142259414225937E-2</v>
      </c>
      <c r="Y61" s="3">
        <f t="shared" si="3"/>
        <v>100.00000000000001</v>
      </c>
      <c r="Z61" s="3">
        <f t="shared" si="4"/>
        <v>3.1258278145695364</v>
      </c>
    </row>
    <row r="62" spans="1:27" x14ac:dyDescent="0.3">
      <c r="A62" t="s">
        <v>974</v>
      </c>
      <c r="B62" t="s">
        <v>977</v>
      </c>
      <c r="C62" s="3">
        <v>64.52</v>
      </c>
      <c r="D62" s="3">
        <v>0.34</v>
      </c>
      <c r="E62" s="3">
        <v>12.34</v>
      </c>
      <c r="F62" s="3">
        <v>5.35</v>
      </c>
      <c r="G62" s="3">
        <v>7.0000000000000007E-2</v>
      </c>
      <c r="H62" s="3">
        <v>1.01</v>
      </c>
      <c r="I62" s="3">
        <v>3.55</v>
      </c>
      <c r="J62" s="3">
        <v>1.33</v>
      </c>
      <c r="K62" s="3">
        <v>5.23</v>
      </c>
      <c r="L62" s="3">
        <v>0.1</v>
      </c>
      <c r="M62" s="3">
        <v>93.82</v>
      </c>
      <c r="N62" s="37">
        <f t="shared" si="1"/>
        <v>6.1800000000000068</v>
      </c>
      <c r="O62" s="3">
        <f t="shared" si="2"/>
        <v>68.76998507780857</v>
      </c>
      <c r="P62" s="3">
        <f t="shared" si="5"/>
        <v>0.36239607759539544</v>
      </c>
      <c r="Q62" s="3">
        <f t="shared" si="6"/>
        <v>13.15284587507994</v>
      </c>
      <c r="R62" s="3">
        <f t="shared" si="7"/>
        <v>5.7024088680451923</v>
      </c>
      <c r="S62" s="3">
        <f t="shared" si="8"/>
        <v>7.4610957151993187E-2</v>
      </c>
      <c r="T62" s="3">
        <f t="shared" si="9"/>
        <v>1.0765295246216158</v>
      </c>
      <c r="U62" s="3">
        <f t="shared" si="10"/>
        <v>3.7838413984225108</v>
      </c>
      <c r="V62" s="3">
        <f t="shared" si="11"/>
        <v>1.4176081858878704</v>
      </c>
      <c r="W62" s="3">
        <f t="shared" si="12"/>
        <v>5.5745043700703478</v>
      </c>
      <c r="X62" s="3">
        <f t="shared" si="13"/>
        <v>0.10658708164570455</v>
      </c>
      <c r="Y62" s="3">
        <f t="shared" si="3"/>
        <v>100.02131741632913</v>
      </c>
      <c r="Z62" s="3">
        <f t="shared" si="4"/>
        <v>3.9323308270676693</v>
      </c>
    </row>
    <row r="63" spans="1:27" x14ac:dyDescent="0.3">
      <c r="A63" t="s">
        <v>974</v>
      </c>
      <c r="B63" t="s">
        <v>977</v>
      </c>
      <c r="C63" s="3">
        <v>65.2</v>
      </c>
      <c r="D63" s="3">
        <v>0.31</v>
      </c>
      <c r="E63" s="3">
        <v>12.62</v>
      </c>
      <c r="F63" s="3">
        <v>4.92</v>
      </c>
      <c r="G63" s="3">
        <v>0.02</v>
      </c>
      <c r="H63" s="3">
        <v>0.77</v>
      </c>
      <c r="I63" s="3">
        <v>2.52</v>
      </c>
      <c r="J63" s="3">
        <v>1.34</v>
      </c>
      <c r="K63" s="3">
        <v>5.74</v>
      </c>
      <c r="L63" s="3">
        <v>0.1</v>
      </c>
      <c r="M63" s="3">
        <v>93.53</v>
      </c>
      <c r="N63" s="37">
        <f t="shared" si="1"/>
        <v>6.4699999999999989</v>
      </c>
      <c r="O63" s="3">
        <f t="shared" si="2"/>
        <v>69.710253394632744</v>
      </c>
      <c r="P63" s="3">
        <f t="shared" si="5"/>
        <v>0.33144445632417407</v>
      </c>
      <c r="Q63" s="3">
        <f t="shared" si="6"/>
        <v>13.492996899390569</v>
      </c>
      <c r="R63" s="3">
        <f t="shared" si="7"/>
        <v>5.2603442745643108</v>
      </c>
      <c r="S63" s="3">
        <f t="shared" si="8"/>
        <v>2.1383513311237036E-2</v>
      </c>
      <c r="T63" s="3">
        <f t="shared" si="9"/>
        <v>0.82326526248262588</v>
      </c>
      <c r="U63" s="3">
        <f t="shared" si="10"/>
        <v>2.6943226772158666</v>
      </c>
      <c r="V63" s="3">
        <f t="shared" si="11"/>
        <v>1.4326953918528815</v>
      </c>
      <c r="W63" s="3">
        <f t="shared" si="12"/>
        <v>6.1370683203250298</v>
      </c>
      <c r="X63" s="3">
        <f t="shared" si="13"/>
        <v>0.10691756655618519</v>
      </c>
      <c r="Y63" s="3">
        <f t="shared" si="3"/>
        <v>100.01069175665562</v>
      </c>
      <c r="Z63" s="3">
        <f t="shared" si="4"/>
        <v>4.2835820895522385</v>
      </c>
    </row>
    <row r="64" spans="1:27" x14ac:dyDescent="0.3">
      <c r="A64" t="s">
        <v>974</v>
      </c>
      <c r="B64" t="s">
        <v>977</v>
      </c>
      <c r="C64" s="3">
        <v>68.150000000000006</v>
      </c>
      <c r="D64" s="3">
        <v>0.44</v>
      </c>
      <c r="E64" s="3">
        <v>13.02</v>
      </c>
      <c r="F64" s="3">
        <v>5.76</v>
      </c>
      <c r="G64" s="3"/>
      <c r="H64" s="3">
        <v>0.69</v>
      </c>
      <c r="I64" s="3">
        <v>2.1</v>
      </c>
      <c r="J64" s="3">
        <v>1.25</v>
      </c>
      <c r="K64" s="3">
        <v>4.79</v>
      </c>
      <c r="L64" s="3">
        <v>0.15</v>
      </c>
      <c r="M64" s="3">
        <v>96.36</v>
      </c>
      <c r="N64" s="37">
        <f t="shared" si="1"/>
        <v>3.6400000000000006</v>
      </c>
      <c r="O64" s="3">
        <f t="shared" si="2"/>
        <v>70.724366957243674</v>
      </c>
      <c r="P64" s="3">
        <f t="shared" si="5"/>
        <v>0.45662100456621008</v>
      </c>
      <c r="Q64" s="3">
        <f t="shared" si="6"/>
        <v>13.511830635118306</v>
      </c>
      <c r="R64" s="3">
        <f t="shared" si="7"/>
        <v>5.9775840597758405</v>
      </c>
      <c r="S64" s="3">
        <f t="shared" si="8"/>
        <v>0</v>
      </c>
      <c r="T64" s="3">
        <f t="shared" si="9"/>
        <v>0.71606475716064755</v>
      </c>
      <c r="U64" s="3">
        <f t="shared" si="10"/>
        <v>2.1793275217932755</v>
      </c>
      <c r="V64" s="3">
        <f t="shared" si="11"/>
        <v>1.2972187629721876</v>
      </c>
      <c r="W64" s="3">
        <f t="shared" si="12"/>
        <v>4.9709422997094235</v>
      </c>
      <c r="X64" s="3">
        <f t="shared" si="13"/>
        <v>0.1556662515566625</v>
      </c>
      <c r="Y64" s="3">
        <f t="shared" si="3"/>
        <v>99.989622249896229</v>
      </c>
      <c r="Z64" s="3">
        <f t="shared" si="4"/>
        <v>3.8320000000000003</v>
      </c>
    </row>
    <row r="65" spans="1:27" x14ac:dyDescent="0.3">
      <c r="A65" t="s">
        <v>974</v>
      </c>
      <c r="B65" t="s">
        <v>977</v>
      </c>
      <c r="C65" s="3">
        <v>65.67</v>
      </c>
      <c r="D65" s="3">
        <v>0.33</v>
      </c>
      <c r="E65" s="3">
        <v>12.7</v>
      </c>
      <c r="F65" s="3">
        <v>5.44</v>
      </c>
      <c r="G65" s="3">
        <v>0.05</v>
      </c>
      <c r="H65" s="3">
        <v>0.84</v>
      </c>
      <c r="I65" s="3">
        <v>2.68</v>
      </c>
      <c r="J65" s="3">
        <v>1.78</v>
      </c>
      <c r="K65" s="3">
        <v>5.15</v>
      </c>
      <c r="L65" s="3">
        <v>0.11</v>
      </c>
      <c r="M65" s="3">
        <v>94.75</v>
      </c>
      <c r="N65" s="37">
        <f t="shared" si="1"/>
        <v>5.25</v>
      </c>
      <c r="O65" s="3">
        <f t="shared" si="2"/>
        <v>69.308707124010553</v>
      </c>
      <c r="P65" s="3">
        <f t="shared" si="5"/>
        <v>0.34828496042216361</v>
      </c>
      <c r="Q65" s="3">
        <f t="shared" si="6"/>
        <v>13.403693931398417</v>
      </c>
      <c r="R65" s="3">
        <f t="shared" si="7"/>
        <v>5.7414248021108181</v>
      </c>
      <c r="S65" s="3">
        <f t="shared" si="8"/>
        <v>5.2770448548812667E-2</v>
      </c>
      <c r="T65" s="3">
        <f t="shared" si="9"/>
        <v>0.88654353562005273</v>
      </c>
      <c r="U65" s="3">
        <f t="shared" si="10"/>
        <v>2.8284960422163592</v>
      </c>
      <c r="V65" s="3">
        <f t="shared" si="11"/>
        <v>1.8786279683377309</v>
      </c>
      <c r="W65" s="3">
        <f t="shared" si="12"/>
        <v>5.4353562005277052</v>
      </c>
      <c r="X65" s="3">
        <f t="shared" si="13"/>
        <v>0.11609498680738786</v>
      </c>
      <c r="Y65" s="3">
        <f t="shared" si="3"/>
        <v>99.999999999999986</v>
      </c>
      <c r="Z65" s="3">
        <f t="shared" si="4"/>
        <v>2.8932584269662924</v>
      </c>
    </row>
    <row r="66" spans="1:27" x14ac:dyDescent="0.3">
      <c r="A66" t="s">
        <v>974</v>
      </c>
      <c r="B66" t="s">
        <v>977</v>
      </c>
      <c r="C66" s="3">
        <v>69.25</v>
      </c>
      <c r="D66" s="3">
        <v>0.44</v>
      </c>
      <c r="E66" s="3">
        <v>13.54</v>
      </c>
      <c r="F66" s="3">
        <v>4.6399999999999997</v>
      </c>
      <c r="G66" s="3"/>
      <c r="H66" s="3">
        <v>0.45</v>
      </c>
      <c r="I66" s="3">
        <v>1.74</v>
      </c>
      <c r="J66" s="3">
        <v>1.43</v>
      </c>
      <c r="K66" s="3">
        <v>5.01</v>
      </c>
      <c r="L66" s="3">
        <v>0.13</v>
      </c>
      <c r="M66" s="3">
        <v>96.65</v>
      </c>
      <c r="N66" s="37">
        <f t="shared" si="1"/>
        <v>3.3499999999999943</v>
      </c>
      <c r="O66" s="3">
        <f t="shared" si="2"/>
        <v>71.650284531815828</v>
      </c>
      <c r="P66" s="3">
        <f t="shared" si="5"/>
        <v>0.45525090532850493</v>
      </c>
      <c r="Q66" s="3">
        <f t="shared" si="6"/>
        <v>14.009311950336263</v>
      </c>
      <c r="R66" s="3">
        <f t="shared" si="7"/>
        <v>4.8008277289187786</v>
      </c>
      <c r="S66" s="3">
        <f t="shared" si="8"/>
        <v>0</v>
      </c>
      <c r="T66" s="3">
        <f t="shared" si="9"/>
        <v>0.46559751681324368</v>
      </c>
      <c r="U66" s="3">
        <f t="shared" si="10"/>
        <v>1.8003103983445421</v>
      </c>
      <c r="V66" s="3">
        <f t="shared" si="11"/>
        <v>1.479565442317641</v>
      </c>
      <c r="W66" s="3">
        <f t="shared" si="12"/>
        <v>5.1836523538541126</v>
      </c>
      <c r="X66" s="3">
        <f t="shared" si="13"/>
        <v>0.13450594930160373</v>
      </c>
      <c r="Y66" s="3">
        <f t="shared" si="3"/>
        <v>99.979306777030502</v>
      </c>
      <c r="Z66" s="3">
        <f t="shared" si="4"/>
        <v>3.5034965034965033</v>
      </c>
    </row>
    <row r="67" spans="1:27" x14ac:dyDescent="0.3">
      <c r="A67" t="s">
        <v>974</v>
      </c>
      <c r="B67" t="s">
        <v>977</v>
      </c>
      <c r="C67" s="3">
        <v>66.361999999999995</v>
      </c>
      <c r="D67" s="3">
        <v>0.247</v>
      </c>
      <c r="E67" s="3">
        <v>12.98</v>
      </c>
      <c r="F67" s="3">
        <v>4.3879999999999999</v>
      </c>
      <c r="G67" s="3">
        <v>2.5999999999999999E-2</v>
      </c>
      <c r="H67" s="3">
        <v>0.34399999999999997</v>
      </c>
      <c r="I67" s="3">
        <v>2.0249999999999999</v>
      </c>
      <c r="J67" s="3">
        <v>1.98</v>
      </c>
      <c r="K67" s="3">
        <v>5.2309999999999999</v>
      </c>
      <c r="L67" s="3">
        <v>0.192</v>
      </c>
      <c r="M67" s="3">
        <v>93.775000000000006</v>
      </c>
      <c r="N67" s="37">
        <f t="shared" si="1"/>
        <v>6.2249999999999943</v>
      </c>
      <c r="O67" s="3">
        <f t="shared" si="2"/>
        <v>70.767262063449735</v>
      </c>
      <c r="P67" s="3">
        <f t="shared" si="5"/>
        <v>0.26339642761930149</v>
      </c>
      <c r="Q67" s="3">
        <f t="shared" si="6"/>
        <v>13.841642228739001</v>
      </c>
      <c r="R67" s="3">
        <f t="shared" si="7"/>
        <v>4.6792855238603037</v>
      </c>
      <c r="S67" s="3">
        <f t="shared" si="8"/>
        <v>2.7725939749400155E-2</v>
      </c>
      <c r="T67" s="3">
        <f t="shared" si="9"/>
        <v>0.36683551053052516</v>
      </c>
      <c r="U67" s="3">
        <f t="shared" si="10"/>
        <v>2.1594241535590508</v>
      </c>
      <c r="V67" s="3">
        <f t="shared" si="11"/>
        <v>2.1114369501466275</v>
      </c>
      <c r="W67" s="3">
        <f t="shared" si="12"/>
        <v>5.5782458011197011</v>
      </c>
      <c r="X67" s="3">
        <f t="shared" si="13"/>
        <v>0.20474540122633964</v>
      </c>
      <c r="Y67" s="3">
        <f t="shared" si="3"/>
        <v>99.999999999999972</v>
      </c>
      <c r="Z67" s="3">
        <f t="shared" si="4"/>
        <v>2.6419191919191918</v>
      </c>
    </row>
    <row r="68" spans="1:27" x14ac:dyDescent="0.3">
      <c r="A68" t="s">
        <v>974</v>
      </c>
      <c r="B68" t="s">
        <v>977</v>
      </c>
      <c r="C68" s="3">
        <v>66.162000000000006</v>
      </c>
      <c r="D68" s="3">
        <v>0.28799999999999998</v>
      </c>
      <c r="E68" s="3">
        <v>12.625</v>
      </c>
      <c r="F68" s="3">
        <v>5.19</v>
      </c>
      <c r="G68" s="3">
        <v>0.10100000000000001</v>
      </c>
      <c r="H68" s="3">
        <v>0.47399999999999998</v>
      </c>
      <c r="I68" s="3">
        <v>2.3570000000000002</v>
      </c>
      <c r="J68" s="3">
        <v>1.6579999999999999</v>
      </c>
      <c r="K68" s="3">
        <v>4.9400000000000004</v>
      </c>
      <c r="L68" s="3">
        <v>0.22500000000000001</v>
      </c>
      <c r="M68" s="3">
        <v>94.021000000000001</v>
      </c>
      <c r="N68" s="37">
        <f t="shared" ref="N68:N95" si="14">100-M68</f>
        <v>5.9789999999999992</v>
      </c>
      <c r="O68" s="3">
        <f t="shared" ref="O68:O95" si="15">C68*(100/$M68)</f>
        <v>70.369385562799806</v>
      </c>
      <c r="P68" s="3">
        <f t="shared" si="5"/>
        <v>0.30631454675019409</v>
      </c>
      <c r="Q68" s="3">
        <f t="shared" si="6"/>
        <v>13.427851224726391</v>
      </c>
      <c r="R68" s="3">
        <f t="shared" si="7"/>
        <v>5.5200433945607896</v>
      </c>
      <c r="S68" s="3">
        <f t="shared" si="8"/>
        <v>0.10742280979781113</v>
      </c>
      <c r="T68" s="3">
        <f t="shared" si="9"/>
        <v>0.50414269152636104</v>
      </c>
      <c r="U68" s="3">
        <f t="shared" si="10"/>
        <v>2.5068867593409982</v>
      </c>
      <c r="V68" s="3">
        <f t="shared" si="11"/>
        <v>1.7634358281660478</v>
      </c>
      <c r="W68" s="3">
        <f t="shared" si="12"/>
        <v>5.2541453505068016</v>
      </c>
      <c r="X68" s="3">
        <f t="shared" si="13"/>
        <v>0.23930823964858913</v>
      </c>
      <c r="Y68" s="3">
        <f t="shared" ref="Y68:Y95" si="16">SUM(O68:X68)</f>
        <v>99.998936407823805</v>
      </c>
      <c r="Z68" s="3">
        <f t="shared" ref="Z68:Z95" si="17">W68/V68</f>
        <v>2.9794933655006033</v>
      </c>
    </row>
    <row r="69" spans="1:27" x14ac:dyDescent="0.3">
      <c r="A69" t="s">
        <v>974</v>
      </c>
      <c r="B69" t="s">
        <v>977</v>
      </c>
      <c r="C69" s="3">
        <v>65.781999999999996</v>
      </c>
      <c r="D69" s="3">
        <v>0.29199999999999998</v>
      </c>
      <c r="E69" s="3">
        <v>12.606</v>
      </c>
      <c r="F69" s="3">
        <v>5.5119999999999996</v>
      </c>
      <c r="G69" s="3">
        <v>0.11899999999999999</v>
      </c>
      <c r="H69" s="3">
        <v>0.442</v>
      </c>
      <c r="I69" s="3">
        <v>2.1850000000000001</v>
      </c>
      <c r="J69" s="3">
        <v>1.9570000000000001</v>
      </c>
      <c r="K69" s="3">
        <v>5.0199999999999996</v>
      </c>
      <c r="L69" s="3">
        <v>0.24199999999999999</v>
      </c>
      <c r="M69" s="3">
        <v>94.155000000000001</v>
      </c>
      <c r="N69" s="37">
        <f t="shared" si="14"/>
        <v>5.8449999999999989</v>
      </c>
      <c r="O69" s="3">
        <f t="shared" si="15"/>
        <v>69.865647071318563</v>
      </c>
      <c r="P69" s="3">
        <f t="shared" si="5"/>
        <v>0.3101269183792682</v>
      </c>
      <c r="Q69" s="3">
        <f t="shared" si="6"/>
        <v>13.388561414688544</v>
      </c>
      <c r="R69" s="3">
        <f t="shared" si="7"/>
        <v>5.8541766236524868</v>
      </c>
      <c r="S69" s="3">
        <f t="shared" si="8"/>
        <v>0.12638734002442778</v>
      </c>
      <c r="T69" s="3">
        <f t="shared" si="9"/>
        <v>0.46943869151930323</v>
      </c>
      <c r="U69" s="3">
        <f t="shared" si="10"/>
        <v>2.3206414954065107</v>
      </c>
      <c r="V69" s="3">
        <f t="shared" si="11"/>
        <v>2.0784876002336574</v>
      </c>
      <c r="W69" s="3">
        <f t="shared" si="12"/>
        <v>5.3316340077531725</v>
      </c>
      <c r="X69" s="3">
        <f t="shared" si="13"/>
        <v>0.25702299399925654</v>
      </c>
      <c r="Y69" s="3">
        <f t="shared" si="16"/>
        <v>100.00212415697517</v>
      </c>
      <c r="Z69" s="3">
        <f t="shared" si="17"/>
        <v>2.5651507409299943</v>
      </c>
    </row>
    <row r="70" spans="1:27" x14ac:dyDescent="0.3">
      <c r="A70" t="s">
        <v>976</v>
      </c>
      <c r="B70" t="s">
        <v>977</v>
      </c>
      <c r="C70" s="3">
        <v>67.212000000000003</v>
      </c>
      <c r="D70" s="3">
        <v>0.31900000000000001</v>
      </c>
      <c r="E70" s="3">
        <v>13.266999999999999</v>
      </c>
      <c r="F70" s="3">
        <v>4.9320000000000004</v>
      </c>
      <c r="G70" s="3">
        <v>0.106</v>
      </c>
      <c r="H70" s="3">
        <v>0.156</v>
      </c>
      <c r="I70" s="3">
        <v>1.5940000000000001</v>
      </c>
      <c r="J70" s="3">
        <v>2.2589999999999999</v>
      </c>
      <c r="K70" s="3">
        <v>5.33</v>
      </c>
      <c r="L70" s="3">
        <v>0.13800000000000001</v>
      </c>
      <c r="M70" s="3">
        <v>95.313000000000002</v>
      </c>
      <c r="N70" s="37">
        <f t="shared" si="14"/>
        <v>4.6869999999999976</v>
      </c>
      <c r="O70" s="3">
        <f t="shared" si="15"/>
        <v>70.517138270750067</v>
      </c>
      <c r="P70" s="3">
        <f t="shared" si="5"/>
        <v>0.33468676885629456</v>
      </c>
      <c r="Q70" s="3">
        <f t="shared" si="6"/>
        <v>13.919402390020249</v>
      </c>
      <c r="R70" s="3">
        <f t="shared" si="7"/>
        <v>5.1745302319725539</v>
      </c>
      <c r="S70" s="3">
        <f t="shared" si="8"/>
        <v>0.11121253134409786</v>
      </c>
      <c r="T70" s="3">
        <f t="shared" si="9"/>
        <v>0.16367127254414404</v>
      </c>
      <c r="U70" s="3">
        <f t="shared" si="10"/>
        <v>1.6723846694574718</v>
      </c>
      <c r="V70" s="3">
        <f t="shared" si="11"/>
        <v>2.3700859274180859</v>
      </c>
      <c r="W70" s="3">
        <f t="shared" si="12"/>
        <v>5.5921018119249215</v>
      </c>
      <c r="X70" s="3">
        <f t="shared" si="13"/>
        <v>0.14478612571212743</v>
      </c>
      <c r="Y70" s="3">
        <f t="shared" si="16"/>
        <v>100.00000000000003</v>
      </c>
      <c r="Z70" s="3">
        <f t="shared" si="17"/>
        <v>2.359451084550686</v>
      </c>
      <c r="AA70" s="3"/>
    </row>
    <row r="71" spans="1:27" x14ac:dyDescent="0.3">
      <c r="A71" t="s">
        <v>976</v>
      </c>
      <c r="B71" t="s">
        <v>977</v>
      </c>
      <c r="C71" s="3">
        <v>67.373999999999995</v>
      </c>
      <c r="D71" s="3">
        <v>0.309</v>
      </c>
      <c r="E71" s="3">
        <v>12.882999999999999</v>
      </c>
      <c r="F71" s="3">
        <v>5.3129999999999997</v>
      </c>
      <c r="G71" s="3">
        <v>8.5000000000000006E-2</v>
      </c>
      <c r="H71" s="3">
        <v>0.20699999999999999</v>
      </c>
      <c r="I71" s="3">
        <v>1.698</v>
      </c>
      <c r="J71" s="3">
        <v>2.0209999999999999</v>
      </c>
      <c r="K71" s="3">
        <v>5.2939999999999996</v>
      </c>
      <c r="L71" s="3">
        <v>0.13</v>
      </c>
      <c r="M71" s="3">
        <v>95.314999999999998</v>
      </c>
      <c r="N71" s="37">
        <f t="shared" si="14"/>
        <v>4.6850000000000023</v>
      </c>
      <c r="O71" s="3">
        <f t="shared" si="15"/>
        <v>70.685621360751185</v>
      </c>
      <c r="P71" s="3">
        <f t="shared" si="5"/>
        <v>0.32418821801395376</v>
      </c>
      <c r="Q71" s="3">
        <f t="shared" si="6"/>
        <v>13.516235639720925</v>
      </c>
      <c r="R71" s="3">
        <f t="shared" si="7"/>
        <v>5.5741488747836119</v>
      </c>
      <c r="S71" s="3">
        <f t="shared" si="8"/>
        <v>8.9177988774064951E-2</v>
      </c>
      <c r="T71" s="3">
        <f t="shared" si="9"/>
        <v>0.21717463148507579</v>
      </c>
      <c r="U71" s="3">
        <f t="shared" si="10"/>
        <v>1.7814614698630855</v>
      </c>
      <c r="V71" s="3">
        <f t="shared" si="11"/>
        <v>2.1203378272045326</v>
      </c>
      <c r="W71" s="3">
        <f t="shared" si="12"/>
        <v>5.5542149714105857</v>
      </c>
      <c r="X71" s="3">
        <f t="shared" si="13"/>
        <v>0.13638986518386403</v>
      </c>
      <c r="Y71" s="3">
        <f t="shared" si="16"/>
        <v>99.998950847190912</v>
      </c>
      <c r="Z71" s="3">
        <f t="shared" si="17"/>
        <v>2.6194952993567537</v>
      </c>
      <c r="AA71" s="3"/>
    </row>
    <row r="72" spans="1:27" x14ac:dyDescent="0.3">
      <c r="A72" t="s">
        <v>976</v>
      </c>
      <c r="B72" t="s">
        <v>977</v>
      </c>
      <c r="C72" s="3">
        <v>67.787999999999997</v>
      </c>
      <c r="D72" s="3">
        <v>0.314</v>
      </c>
      <c r="E72" s="3">
        <v>13.134</v>
      </c>
      <c r="F72" s="3">
        <v>4.734</v>
      </c>
      <c r="G72" s="3">
        <v>0.09</v>
      </c>
      <c r="H72" s="3">
        <v>0.17899999999999999</v>
      </c>
      <c r="I72" s="3">
        <v>1.554</v>
      </c>
      <c r="J72" s="3">
        <v>2.0819999999999999</v>
      </c>
      <c r="K72" s="3">
        <v>5.2850000000000001</v>
      </c>
      <c r="L72" s="3">
        <v>0.14099999999999999</v>
      </c>
      <c r="M72" s="3">
        <v>95.302999999999997</v>
      </c>
      <c r="N72" s="37">
        <f t="shared" si="14"/>
        <v>4.6970000000000027</v>
      </c>
      <c r="O72" s="3">
        <f t="shared" si="15"/>
        <v>71.12892563717827</v>
      </c>
      <c r="P72" s="3">
        <f t="shared" si="5"/>
        <v>0.32947546247232512</v>
      </c>
      <c r="Q72" s="3">
        <f t="shared" si="6"/>
        <v>13.781308038571714</v>
      </c>
      <c r="R72" s="3">
        <f t="shared" si="7"/>
        <v>4.9673147749808511</v>
      </c>
      <c r="S72" s="3">
        <f t="shared" si="8"/>
        <v>9.4435642109902102E-2</v>
      </c>
      <c r="T72" s="3">
        <f t="shared" si="9"/>
        <v>0.18782199930747195</v>
      </c>
      <c r="U72" s="3">
        <f t="shared" si="10"/>
        <v>1.6305887537643098</v>
      </c>
      <c r="V72" s="3">
        <f t="shared" si="11"/>
        <v>2.1846111874757352</v>
      </c>
      <c r="W72" s="3">
        <f t="shared" si="12"/>
        <v>5.5454707616759187</v>
      </c>
      <c r="X72" s="3">
        <f t="shared" si="13"/>
        <v>0.14794917263884663</v>
      </c>
      <c r="Y72" s="3">
        <f t="shared" si="16"/>
        <v>99.997901430175347</v>
      </c>
      <c r="Z72" s="3">
        <f t="shared" si="17"/>
        <v>2.5384245917387132</v>
      </c>
      <c r="AA72" s="3"/>
    </row>
    <row r="73" spans="1:27" x14ac:dyDescent="0.3">
      <c r="A73" t="s">
        <v>976</v>
      </c>
      <c r="B73" t="s">
        <v>977</v>
      </c>
      <c r="C73" s="3">
        <v>68.245000000000005</v>
      </c>
      <c r="D73" s="3">
        <v>0.33400000000000002</v>
      </c>
      <c r="E73" s="3">
        <v>13.275</v>
      </c>
      <c r="F73" s="3">
        <v>4.5490000000000004</v>
      </c>
      <c r="G73" s="3">
        <v>2.8000000000000001E-2</v>
      </c>
      <c r="H73" s="3">
        <v>8.6999999999999994E-2</v>
      </c>
      <c r="I73" s="3">
        <v>1.512</v>
      </c>
      <c r="J73" s="3">
        <v>2.4390000000000001</v>
      </c>
      <c r="K73" s="3">
        <v>5.1820000000000004</v>
      </c>
      <c r="L73" s="3">
        <v>0.113</v>
      </c>
      <c r="M73" s="3">
        <v>95.763999999999996</v>
      </c>
      <c r="N73" s="37">
        <f t="shared" si="14"/>
        <v>4.2360000000000042</v>
      </c>
      <c r="O73" s="3">
        <f t="shared" si="15"/>
        <v>71.263731673697848</v>
      </c>
      <c r="P73" s="3">
        <f t="shared" si="5"/>
        <v>0.3487740695877366</v>
      </c>
      <c r="Q73" s="3">
        <f t="shared" si="6"/>
        <v>13.862202915500609</v>
      </c>
      <c r="R73" s="3">
        <f t="shared" si="7"/>
        <v>4.7502192890856696</v>
      </c>
      <c r="S73" s="3">
        <f t="shared" si="8"/>
        <v>2.9238544755858156E-2</v>
      </c>
      <c r="T73" s="3">
        <f t="shared" si="9"/>
        <v>9.084833549141641E-2</v>
      </c>
      <c r="U73" s="3">
        <f t="shared" si="10"/>
        <v>1.5788814168163403</v>
      </c>
      <c r="V73" s="3">
        <f t="shared" si="11"/>
        <v>2.5468860949835013</v>
      </c>
      <c r="W73" s="3">
        <f t="shared" si="12"/>
        <v>5.4112192473163203</v>
      </c>
      <c r="X73" s="3">
        <f t="shared" si="13"/>
        <v>0.11799841276471328</v>
      </c>
      <c r="Y73" s="3">
        <f t="shared" si="16"/>
        <v>100.00000000000001</v>
      </c>
      <c r="Z73" s="3">
        <f t="shared" si="17"/>
        <v>2.1246412464124642</v>
      </c>
    </row>
    <row r="74" spans="1:27" x14ac:dyDescent="0.3">
      <c r="A74" t="s">
        <v>976</v>
      </c>
      <c r="B74" t="s">
        <v>977</v>
      </c>
      <c r="C74" s="3">
        <v>69.484999999999999</v>
      </c>
      <c r="D74" s="3">
        <v>0.32800000000000001</v>
      </c>
      <c r="E74" s="3">
        <v>13.095000000000001</v>
      </c>
      <c r="F74" s="3">
        <v>3.8479999999999999</v>
      </c>
      <c r="G74" s="3">
        <v>8.7999999999999995E-2</v>
      </c>
      <c r="H74" s="3">
        <v>6.8000000000000005E-2</v>
      </c>
      <c r="I74" s="3">
        <v>1.339</v>
      </c>
      <c r="J74" s="3">
        <v>2.524</v>
      </c>
      <c r="K74" s="3">
        <v>4.9889999999999999</v>
      </c>
      <c r="L74" s="3">
        <v>0.126</v>
      </c>
      <c r="M74" s="3">
        <v>95.89</v>
      </c>
      <c r="N74" s="37">
        <f t="shared" si="14"/>
        <v>4.1099999999999994</v>
      </c>
      <c r="O74" s="3">
        <f t="shared" si="15"/>
        <v>72.4632391281677</v>
      </c>
      <c r="P74" s="3">
        <f t="shared" si="5"/>
        <v>0.34205860882260924</v>
      </c>
      <c r="Q74" s="3">
        <f t="shared" si="6"/>
        <v>13.65627281259777</v>
      </c>
      <c r="R74" s="3">
        <f t="shared" si="7"/>
        <v>4.012931483992074</v>
      </c>
      <c r="S74" s="3">
        <f t="shared" si="8"/>
        <v>9.1771821879236617E-2</v>
      </c>
      <c r="T74" s="3">
        <f t="shared" si="9"/>
        <v>7.0914589633955583E-2</v>
      </c>
      <c r="U74" s="3">
        <f t="shared" si="10"/>
        <v>1.3963916988215663</v>
      </c>
      <c r="V74" s="3">
        <f t="shared" si="11"/>
        <v>2.6321827093544687</v>
      </c>
      <c r="W74" s="3">
        <f t="shared" si="12"/>
        <v>5.2028365835853583</v>
      </c>
      <c r="X74" s="3">
        <f t="shared" si="13"/>
        <v>0.13140056314527063</v>
      </c>
      <c r="Y74" s="3">
        <f t="shared" si="16"/>
        <v>100.00000000000001</v>
      </c>
      <c r="Z74" s="3">
        <f t="shared" si="17"/>
        <v>1.9766244057052298</v>
      </c>
    </row>
    <row r="75" spans="1:27" x14ac:dyDescent="0.3">
      <c r="A75" t="s">
        <v>976</v>
      </c>
      <c r="B75" t="s">
        <v>977</v>
      </c>
      <c r="C75" s="3">
        <v>69.650000000000006</v>
      </c>
      <c r="D75" s="3">
        <v>0.29499999999999998</v>
      </c>
      <c r="E75" s="3">
        <v>13.295999999999999</v>
      </c>
      <c r="F75" s="3">
        <v>3.3620000000000001</v>
      </c>
      <c r="G75" s="3">
        <v>8.2000000000000003E-2</v>
      </c>
      <c r="H75" s="3">
        <v>0.09</v>
      </c>
      <c r="I75" s="3">
        <v>1.4990000000000001</v>
      </c>
      <c r="J75" s="3">
        <v>2.7349999999999999</v>
      </c>
      <c r="K75" s="3">
        <v>4.8179999999999996</v>
      </c>
      <c r="L75" s="3">
        <v>7.2999999999999995E-2</v>
      </c>
      <c r="M75" s="3">
        <v>95.9</v>
      </c>
      <c r="N75" s="37">
        <f t="shared" si="14"/>
        <v>4.0999999999999943</v>
      </c>
      <c r="O75" s="3">
        <f t="shared" si="15"/>
        <v>72.627737226277361</v>
      </c>
      <c r="P75" s="3">
        <f t="shared" si="5"/>
        <v>0.30761209593326377</v>
      </c>
      <c r="Q75" s="3">
        <f t="shared" si="6"/>
        <v>13.864442127215847</v>
      </c>
      <c r="R75" s="3">
        <f t="shared" si="7"/>
        <v>3.5057351407716366</v>
      </c>
      <c r="S75" s="3">
        <f t="shared" si="8"/>
        <v>8.550573514077163E-2</v>
      </c>
      <c r="T75" s="3">
        <f t="shared" si="9"/>
        <v>9.3847758081334706E-2</v>
      </c>
      <c r="U75" s="3">
        <f t="shared" si="10"/>
        <v>1.5630865484880083</v>
      </c>
      <c r="V75" s="3">
        <f t="shared" si="11"/>
        <v>2.8519290928050047</v>
      </c>
      <c r="W75" s="3">
        <f t="shared" si="12"/>
        <v>5.0239833159541174</v>
      </c>
      <c r="X75" s="3">
        <f t="shared" si="13"/>
        <v>7.6120959332638141E-2</v>
      </c>
      <c r="Y75" s="3">
        <f t="shared" si="16"/>
        <v>99.999999999999986</v>
      </c>
      <c r="Z75" s="3">
        <f t="shared" si="17"/>
        <v>1.7616087751371112</v>
      </c>
    </row>
    <row r="76" spans="1:27" x14ac:dyDescent="0.3">
      <c r="A76" t="s">
        <v>974</v>
      </c>
      <c r="B76" t="s">
        <v>978</v>
      </c>
      <c r="C76" s="3">
        <v>53.77</v>
      </c>
      <c r="D76" s="3">
        <v>2.33</v>
      </c>
      <c r="E76" s="3">
        <v>11.99</v>
      </c>
      <c r="F76" s="3">
        <v>18.09</v>
      </c>
      <c r="G76" s="3">
        <v>0.26</v>
      </c>
      <c r="H76" s="3">
        <v>2.84</v>
      </c>
      <c r="I76" s="3">
        <v>3.61</v>
      </c>
      <c r="J76" s="3">
        <v>2.2200000000000002</v>
      </c>
      <c r="K76" s="3">
        <v>4.25</v>
      </c>
      <c r="L76" s="3">
        <v>0.1</v>
      </c>
      <c r="M76" s="3">
        <v>99.47</v>
      </c>
      <c r="N76" s="37">
        <f t="shared" si="14"/>
        <v>0.53000000000000114</v>
      </c>
      <c r="O76" s="3">
        <f t="shared" si="15"/>
        <v>54.05649944706947</v>
      </c>
      <c r="P76" s="3">
        <f t="shared" si="5"/>
        <v>2.3424147984316881</v>
      </c>
      <c r="Q76" s="3">
        <f t="shared" si="6"/>
        <v>12.053885593646326</v>
      </c>
      <c r="R76" s="3">
        <f t="shared" si="7"/>
        <v>18.186387855634866</v>
      </c>
      <c r="S76" s="3">
        <f t="shared" si="8"/>
        <v>0.26138534231426563</v>
      </c>
      <c r="T76" s="3">
        <f t="shared" si="9"/>
        <v>2.8551322006635163</v>
      </c>
      <c r="U76" s="3">
        <f t="shared" si="10"/>
        <v>3.6292349452096109</v>
      </c>
      <c r="V76" s="3">
        <f t="shared" si="11"/>
        <v>2.2318286920679604</v>
      </c>
      <c r="W76" s="3">
        <f t="shared" si="12"/>
        <v>4.2726450185985723</v>
      </c>
      <c r="X76" s="3">
        <f t="shared" si="13"/>
        <v>0.10053282396702523</v>
      </c>
      <c r="Y76" s="3">
        <f t="shared" si="16"/>
        <v>99.989946717603317</v>
      </c>
      <c r="Z76" s="3">
        <f t="shared" si="17"/>
        <v>1.9144144144144142</v>
      </c>
      <c r="AA76" s="3"/>
    </row>
    <row r="77" spans="1:27" x14ac:dyDescent="0.3">
      <c r="A77" t="s">
        <v>974</v>
      </c>
      <c r="B77" t="s">
        <v>978</v>
      </c>
      <c r="C77" s="3">
        <v>53.9</v>
      </c>
      <c r="D77" s="3">
        <v>2.31</v>
      </c>
      <c r="E77" s="3">
        <v>11.95</v>
      </c>
      <c r="F77" s="3">
        <v>17.66</v>
      </c>
      <c r="G77" s="3">
        <v>0.26</v>
      </c>
      <c r="H77" s="3">
        <v>2.81</v>
      </c>
      <c r="I77" s="3">
        <v>3.73</v>
      </c>
      <c r="J77" s="3">
        <v>2.23</v>
      </c>
      <c r="K77" s="3">
        <v>4.26</v>
      </c>
      <c r="L77" s="3">
        <v>0.08</v>
      </c>
      <c r="M77" s="3">
        <v>99.22</v>
      </c>
      <c r="N77" s="37">
        <f t="shared" si="14"/>
        <v>0.78000000000000114</v>
      </c>
      <c r="O77" s="3">
        <f t="shared" si="15"/>
        <v>54.323725055432377</v>
      </c>
      <c r="P77" s="3">
        <f t="shared" si="5"/>
        <v>2.3281596452328164</v>
      </c>
      <c r="Q77" s="3">
        <f t="shared" si="6"/>
        <v>12.043942753477122</v>
      </c>
      <c r="R77" s="3">
        <f t="shared" si="7"/>
        <v>17.798830880870792</v>
      </c>
      <c r="S77" s="3">
        <f t="shared" si="8"/>
        <v>0.26204394275347714</v>
      </c>
      <c r="T77" s="3">
        <f t="shared" si="9"/>
        <v>2.8320903043741184</v>
      </c>
      <c r="U77" s="3">
        <f t="shared" si="10"/>
        <v>3.7593227171941144</v>
      </c>
      <c r="V77" s="3">
        <f t="shared" si="11"/>
        <v>2.2475307397702076</v>
      </c>
      <c r="W77" s="3">
        <f t="shared" si="12"/>
        <v>4.2934892158838949</v>
      </c>
      <c r="X77" s="3">
        <f t="shared" si="13"/>
        <v>8.0628905462608355E-2</v>
      </c>
      <c r="Y77" s="3">
        <f t="shared" si="16"/>
        <v>99.969764160451533</v>
      </c>
      <c r="Z77" s="3">
        <f t="shared" si="17"/>
        <v>1.9103139013452917</v>
      </c>
      <c r="AA77" s="3"/>
    </row>
    <row r="78" spans="1:27" x14ac:dyDescent="0.3">
      <c r="A78" t="s">
        <v>974</v>
      </c>
      <c r="B78" t="s">
        <v>978</v>
      </c>
      <c r="C78" s="3">
        <v>53.73</v>
      </c>
      <c r="D78" s="3">
        <v>2.0099999999999998</v>
      </c>
      <c r="E78" s="3">
        <v>12.06</v>
      </c>
      <c r="F78" s="3">
        <v>17.75</v>
      </c>
      <c r="G78" s="3">
        <v>0.25</v>
      </c>
      <c r="H78" s="3">
        <v>2.83</v>
      </c>
      <c r="I78" s="3">
        <v>3.6</v>
      </c>
      <c r="J78" s="3">
        <v>2.2799999999999998</v>
      </c>
      <c r="K78" s="3">
        <v>4.21</v>
      </c>
      <c r="L78" s="3">
        <v>0.11</v>
      </c>
      <c r="M78" s="3">
        <v>98.83</v>
      </c>
      <c r="N78" s="37">
        <f t="shared" si="14"/>
        <v>1.1700000000000017</v>
      </c>
      <c r="O78" s="3">
        <f t="shared" si="15"/>
        <v>54.366083173125567</v>
      </c>
      <c r="P78" s="3">
        <f t="shared" si="5"/>
        <v>2.0337954062531618</v>
      </c>
      <c r="Q78" s="3">
        <f t="shared" si="6"/>
        <v>12.202772437518972</v>
      </c>
      <c r="R78" s="3">
        <f t="shared" si="7"/>
        <v>17.960133562683396</v>
      </c>
      <c r="S78" s="3">
        <f t="shared" si="8"/>
        <v>0.25295962764342811</v>
      </c>
      <c r="T78" s="3">
        <f t="shared" si="9"/>
        <v>2.8635029849236062</v>
      </c>
      <c r="U78" s="3">
        <f t="shared" si="10"/>
        <v>3.6426186380653647</v>
      </c>
      <c r="V78" s="3">
        <f t="shared" si="11"/>
        <v>2.3069918041080641</v>
      </c>
      <c r="W78" s="3">
        <f t="shared" si="12"/>
        <v>4.2598401295153296</v>
      </c>
      <c r="X78" s="3">
        <f t="shared" si="13"/>
        <v>0.11130223616310837</v>
      </c>
      <c r="Y78" s="3">
        <f t="shared" si="16"/>
        <v>99.999999999999986</v>
      </c>
      <c r="Z78" s="3">
        <f t="shared" si="17"/>
        <v>1.8464912280701757</v>
      </c>
      <c r="AA78" s="3"/>
    </row>
    <row r="79" spans="1:27" x14ac:dyDescent="0.3">
      <c r="A79" t="s">
        <v>974</v>
      </c>
      <c r="B79" t="s">
        <v>978</v>
      </c>
      <c r="C79" s="3">
        <v>53.87</v>
      </c>
      <c r="D79" s="3">
        <v>2.2799999999999998</v>
      </c>
      <c r="E79" s="3">
        <v>11.89</v>
      </c>
      <c r="F79" s="3">
        <v>18.02</v>
      </c>
      <c r="G79" s="3">
        <v>0.28000000000000003</v>
      </c>
      <c r="H79" s="3">
        <v>2.81</v>
      </c>
      <c r="I79" s="3">
        <v>3.58</v>
      </c>
      <c r="J79" s="3">
        <v>2.21</v>
      </c>
      <c r="K79" s="3">
        <v>4.13</v>
      </c>
      <c r="L79" s="3">
        <v>0.12</v>
      </c>
      <c r="M79" s="3">
        <v>99.17</v>
      </c>
      <c r="N79" s="37">
        <f t="shared" si="14"/>
        <v>0.82999999999999829</v>
      </c>
      <c r="O79" s="3">
        <f t="shared" si="15"/>
        <v>54.320863164263386</v>
      </c>
      <c r="P79" s="3">
        <f t="shared" si="5"/>
        <v>2.2990823837854188</v>
      </c>
      <c r="Q79" s="3">
        <f t="shared" si="6"/>
        <v>11.989512957547646</v>
      </c>
      <c r="R79" s="3">
        <f t="shared" si="7"/>
        <v>18.17081778763739</v>
      </c>
      <c r="S79" s="3">
        <f t="shared" si="8"/>
        <v>0.28234345064031463</v>
      </c>
      <c r="T79" s="3">
        <f t="shared" si="9"/>
        <v>2.833518201068872</v>
      </c>
      <c r="U79" s="3">
        <f t="shared" si="10"/>
        <v>3.6099626903297368</v>
      </c>
      <c r="V79" s="3">
        <f t="shared" si="11"/>
        <v>2.2284965211253405</v>
      </c>
      <c r="W79" s="3">
        <f t="shared" si="12"/>
        <v>4.1645658969446409</v>
      </c>
      <c r="X79" s="3">
        <f t="shared" si="13"/>
        <v>0.12100433598870626</v>
      </c>
      <c r="Y79" s="3">
        <f t="shared" si="16"/>
        <v>100.02016738933143</v>
      </c>
      <c r="Z79" s="3">
        <f t="shared" si="17"/>
        <v>1.8687782805429864</v>
      </c>
    </row>
    <row r="80" spans="1:27" x14ac:dyDescent="0.3">
      <c r="A80" t="s">
        <v>974</v>
      </c>
      <c r="B80" t="s">
        <v>978</v>
      </c>
      <c r="C80" s="3">
        <v>49.66</v>
      </c>
      <c r="D80" s="3">
        <v>2.42</v>
      </c>
      <c r="E80" s="3">
        <v>11.58</v>
      </c>
      <c r="F80" s="3">
        <v>21.97</v>
      </c>
      <c r="G80" s="3">
        <v>0.32</v>
      </c>
      <c r="H80" s="3">
        <v>3.34</v>
      </c>
      <c r="I80" s="3">
        <v>4.4800000000000004</v>
      </c>
      <c r="J80" s="3">
        <v>1.97</v>
      </c>
      <c r="K80" s="3">
        <v>4.08</v>
      </c>
      <c r="L80" s="3">
        <v>0.03</v>
      </c>
      <c r="M80" s="3">
        <v>99.86</v>
      </c>
      <c r="N80" s="37">
        <f t="shared" si="14"/>
        <v>0.14000000000000057</v>
      </c>
      <c r="O80" s="3">
        <f t="shared" si="15"/>
        <v>49.729621470058078</v>
      </c>
      <c r="P80" s="3">
        <f t="shared" si="5"/>
        <v>2.4233927498497896</v>
      </c>
      <c r="Q80" s="3">
        <f t="shared" si="6"/>
        <v>11.596234728620068</v>
      </c>
      <c r="R80" s="3">
        <f t="shared" si="7"/>
        <v>22.000801121570198</v>
      </c>
      <c r="S80" s="3">
        <f t="shared" si="8"/>
        <v>0.32044862807931102</v>
      </c>
      <c r="T80" s="3">
        <f t="shared" si="9"/>
        <v>3.3446825555778088</v>
      </c>
      <c r="U80" s="3">
        <f t="shared" si="10"/>
        <v>4.486280793110355</v>
      </c>
      <c r="V80" s="3">
        <f t="shared" si="11"/>
        <v>1.9727618666132585</v>
      </c>
      <c r="W80" s="3">
        <f t="shared" si="12"/>
        <v>4.0857200080112159</v>
      </c>
      <c r="X80" s="3">
        <f t="shared" si="13"/>
        <v>3.0042058882435409E-2</v>
      </c>
      <c r="Y80" s="3">
        <f t="shared" si="16"/>
        <v>99.989985980372495</v>
      </c>
      <c r="Z80" s="3">
        <f t="shared" si="17"/>
        <v>2.0710659898477157</v>
      </c>
    </row>
    <row r="81" spans="1:27" x14ac:dyDescent="0.3">
      <c r="A81" t="s">
        <v>974</v>
      </c>
      <c r="B81" t="s">
        <v>978</v>
      </c>
      <c r="C81" s="3">
        <v>45.93</v>
      </c>
      <c r="D81" s="3">
        <v>3.16</v>
      </c>
      <c r="E81" s="3">
        <v>14.23</v>
      </c>
      <c r="F81" s="3">
        <v>20.57</v>
      </c>
      <c r="G81" s="3">
        <v>0.41</v>
      </c>
      <c r="H81" s="3">
        <v>3.53</v>
      </c>
      <c r="I81" s="3">
        <v>6.63</v>
      </c>
      <c r="J81" s="3">
        <v>2.11</v>
      </c>
      <c r="K81" s="3">
        <v>3.58</v>
      </c>
      <c r="L81" s="3">
        <v>0.09</v>
      </c>
      <c r="M81" s="3">
        <v>100.24</v>
      </c>
      <c r="N81" s="37"/>
      <c r="O81" s="3">
        <f t="shared" si="15"/>
        <v>45.82003192338388</v>
      </c>
      <c r="P81" s="3">
        <f t="shared" si="5"/>
        <v>3.1524341580207507</v>
      </c>
      <c r="Q81" s="3">
        <f t="shared" si="6"/>
        <v>14.195929768555468</v>
      </c>
      <c r="R81" s="3">
        <f t="shared" si="7"/>
        <v>20.520750199521153</v>
      </c>
      <c r="S81" s="3">
        <f t="shared" si="8"/>
        <v>0.40901835594573027</v>
      </c>
      <c r="T81" s="3">
        <f t="shared" si="9"/>
        <v>3.5215482841181167</v>
      </c>
      <c r="U81" s="3">
        <f t="shared" si="10"/>
        <v>6.614126097366321</v>
      </c>
      <c r="V81" s="3">
        <f t="shared" si="11"/>
        <v>2.1049481245011972</v>
      </c>
      <c r="W81" s="3">
        <f t="shared" si="12"/>
        <v>3.5714285714285716</v>
      </c>
      <c r="X81" s="3">
        <f t="shared" si="13"/>
        <v>8.9784517158818841E-2</v>
      </c>
      <c r="Y81" s="3">
        <f t="shared" si="16"/>
        <v>100</v>
      </c>
      <c r="Z81" s="3">
        <f t="shared" si="17"/>
        <v>1.6966824644549763</v>
      </c>
    </row>
    <row r="82" spans="1:27" x14ac:dyDescent="0.3">
      <c r="A82" t="s">
        <v>974</v>
      </c>
      <c r="B82" t="s">
        <v>978</v>
      </c>
      <c r="C82" s="3">
        <v>54.29</v>
      </c>
      <c r="D82" s="3">
        <v>3.07</v>
      </c>
      <c r="E82" s="3">
        <v>10.74</v>
      </c>
      <c r="F82" s="3">
        <v>17.03</v>
      </c>
      <c r="G82" s="3">
        <v>0.19</v>
      </c>
      <c r="H82" s="3">
        <v>2.8</v>
      </c>
      <c r="I82" s="3">
        <v>4.09</v>
      </c>
      <c r="J82" s="3">
        <v>1.5</v>
      </c>
      <c r="K82" s="3">
        <v>3.9</v>
      </c>
      <c r="L82" s="3">
        <v>0.04</v>
      </c>
      <c r="M82" s="3">
        <v>97.67</v>
      </c>
      <c r="N82" s="37">
        <f t="shared" si="14"/>
        <v>2.3299999999999983</v>
      </c>
      <c r="O82" s="3">
        <f t="shared" si="15"/>
        <v>55.585133613187267</v>
      </c>
      <c r="P82" s="3">
        <f t="shared" si="5"/>
        <v>3.1432374321695504</v>
      </c>
      <c r="Q82" s="3">
        <f t="shared" si="6"/>
        <v>10.996211733387939</v>
      </c>
      <c r="R82" s="3">
        <f t="shared" si="7"/>
        <v>17.436264973891678</v>
      </c>
      <c r="S82" s="3">
        <f t="shared" si="8"/>
        <v>0.19453260980853898</v>
      </c>
      <c r="T82" s="3">
        <f t="shared" si="9"/>
        <v>2.8667963550732058</v>
      </c>
      <c r="U82" s="3">
        <f t="shared" si="10"/>
        <v>4.1875703900890757</v>
      </c>
      <c r="V82" s="3">
        <f t="shared" si="11"/>
        <v>1.5357837616463603</v>
      </c>
      <c r="W82" s="3">
        <f t="shared" si="12"/>
        <v>3.9930377802805368</v>
      </c>
      <c r="X82" s="3">
        <f t="shared" si="13"/>
        <v>4.0954233643902944E-2</v>
      </c>
      <c r="Y82" s="3">
        <f t="shared" si="16"/>
        <v>99.979522883178049</v>
      </c>
      <c r="Z82" s="3">
        <f t="shared" si="17"/>
        <v>2.6</v>
      </c>
    </row>
    <row r="83" spans="1:27" x14ac:dyDescent="0.3">
      <c r="A83" t="s">
        <v>974</v>
      </c>
      <c r="B83" t="s">
        <v>978</v>
      </c>
      <c r="C83" s="3">
        <v>54.23</v>
      </c>
      <c r="D83" s="3">
        <v>3.04</v>
      </c>
      <c r="E83" s="3">
        <v>10.95</v>
      </c>
      <c r="F83" s="3">
        <v>16.88</v>
      </c>
      <c r="G83" s="3">
        <v>0.13</v>
      </c>
      <c r="H83" s="3">
        <v>2.77</v>
      </c>
      <c r="I83" s="3">
        <v>4.1500000000000004</v>
      </c>
      <c r="J83" s="3">
        <v>1.47</v>
      </c>
      <c r="K83" s="3">
        <v>3.81</v>
      </c>
      <c r="L83" s="3">
        <v>0.08</v>
      </c>
      <c r="M83" s="3">
        <v>97.51</v>
      </c>
      <c r="N83" s="37">
        <f t="shared" si="14"/>
        <v>2.4899999999999949</v>
      </c>
      <c r="O83" s="3">
        <f t="shared" si="15"/>
        <v>55.614808737565376</v>
      </c>
      <c r="P83" s="3">
        <f t="shared" ref="P83:P95" si="18">D83*(100/$M83)</f>
        <v>3.1176289611321915</v>
      </c>
      <c r="Q83" s="3">
        <f t="shared" ref="Q83:Q95" si="19">E83*(100/$M83)</f>
        <v>11.229617475130755</v>
      </c>
      <c r="R83" s="3">
        <f t="shared" ref="R83:R95" si="20">F83*(100/$M83)</f>
        <v>17.311045021023485</v>
      </c>
      <c r="S83" s="3">
        <f t="shared" ref="S83:S95" si="21">G83*(100/$M83)</f>
        <v>0.13331965952210029</v>
      </c>
      <c r="T83" s="3">
        <f t="shared" ref="T83:T95" si="22">H83*(100/$M83)</f>
        <v>2.8407342836632141</v>
      </c>
      <c r="U83" s="3">
        <f t="shared" ref="U83:U95" si="23">I83*(100/$M83)</f>
        <v>4.2559737462824332</v>
      </c>
      <c r="V83" s="3">
        <f t="shared" ref="V83:V95" si="24">J83*(100/$M83)</f>
        <v>1.5075376884422109</v>
      </c>
      <c r="W83" s="3">
        <f t="shared" ref="W83:W95" si="25">K83*(100/$M83)</f>
        <v>3.9072915598400164</v>
      </c>
      <c r="X83" s="3">
        <f t="shared" ref="X83:X95" si="26">L83*(100/$M83)</f>
        <v>8.2042867398215563E-2</v>
      </c>
      <c r="Y83" s="3">
        <f t="shared" si="16"/>
        <v>100</v>
      </c>
      <c r="Z83" s="3">
        <f t="shared" si="17"/>
        <v>2.591836734693878</v>
      </c>
    </row>
    <row r="84" spans="1:27" x14ac:dyDescent="0.3">
      <c r="A84" t="s">
        <v>974</v>
      </c>
      <c r="B84" t="s">
        <v>978</v>
      </c>
      <c r="C84" s="3">
        <v>54.52</v>
      </c>
      <c r="D84" s="3">
        <v>3.06</v>
      </c>
      <c r="E84" s="3">
        <v>10.76</v>
      </c>
      <c r="F84" s="3">
        <v>16.98</v>
      </c>
      <c r="G84" s="3">
        <v>0.19</v>
      </c>
      <c r="H84" s="3">
        <v>2.85</v>
      </c>
      <c r="I84" s="3">
        <v>4.13</v>
      </c>
      <c r="J84" s="3">
        <v>1.69</v>
      </c>
      <c r="K84" s="3">
        <v>3.73</v>
      </c>
      <c r="L84" s="3">
        <v>0.06</v>
      </c>
      <c r="M84" s="3">
        <v>97.97</v>
      </c>
      <c r="N84" s="37">
        <f t="shared" si="14"/>
        <v>2.0300000000000011</v>
      </c>
      <c r="O84" s="3">
        <f t="shared" si="15"/>
        <v>55.649688680208229</v>
      </c>
      <c r="P84" s="3">
        <f t="shared" si="18"/>
        <v>3.1234051240175562</v>
      </c>
      <c r="Q84" s="3">
        <f t="shared" si="19"/>
        <v>10.982953965499641</v>
      </c>
      <c r="R84" s="3">
        <f t="shared" si="20"/>
        <v>17.331836276411146</v>
      </c>
      <c r="S84" s="3">
        <f t="shared" si="21"/>
        <v>0.19393691946514238</v>
      </c>
      <c r="T84" s="3">
        <f t="shared" si="22"/>
        <v>2.9090537919771355</v>
      </c>
      <c r="U84" s="3">
        <f t="shared" si="23"/>
        <v>4.2155761967949363</v>
      </c>
      <c r="V84" s="3">
        <f t="shared" si="24"/>
        <v>1.7250178626110031</v>
      </c>
      <c r="W84" s="3">
        <f t="shared" si="25"/>
        <v>3.807287945289374</v>
      </c>
      <c r="X84" s="3">
        <f t="shared" si="26"/>
        <v>6.1243237725834433E-2</v>
      </c>
      <c r="Y84" s="3">
        <f t="shared" si="16"/>
        <v>99.999999999999986</v>
      </c>
      <c r="Z84" s="3">
        <f t="shared" si="17"/>
        <v>2.2071005917159763</v>
      </c>
    </row>
    <row r="85" spans="1:27" x14ac:dyDescent="0.3">
      <c r="A85" t="s">
        <v>976</v>
      </c>
      <c r="B85" t="s">
        <v>978</v>
      </c>
      <c r="C85" s="3">
        <v>60.058999999999997</v>
      </c>
      <c r="D85" s="3">
        <v>2.9910000000000001</v>
      </c>
      <c r="E85" s="3">
        <v>13.382999999999999</v>
      </c>
      <c r="F85" s="3">
        <v>8.9049999999999994</v>
      </c>
      <c r="G85" s="3">
        <v>0.20899999999999999</v>
      </c>
      <c r="H85" s="3">
        <v>1.19</v>
      </c>
      <c r="I85" s="3">
        <v>4.2859999999999996</v>
      </c>
      <c r="J85" s="3">
        <v>2.4369999999999998</v>
      </c>
      <c r="K85" s="3">
        <v>4.0380000000000003</v>
      </c>
      <c r="L85" s="3">
        <v>0.19600000000000001</v>
      </c>
      <c r="M85" s="3">
        <v>97.694999999999993</v>
      </c>
      <c r="N85" s="37">
        <f t="shared" si="14"/>
        <v>2.3050000000000068</v>
      </c>
      <c r="O85" s="3">
        <f t="shared" si="15"/>
        <v>61.47602231434567</v>
      </c>
      <c r="P85" s="3">
        <f t="shared" si="18"/>
        <v>3.0615691693536009</v>
      </c>
      <c r="Q85" s="3">
        <f t="shared" si="19"/>
        <v>13.698756333486873</v>
      </c>
      <c r="R85" s="3">
        <f t="shared" si="20"/>
        <v>9.1151031270791751</v>
      </c>
      <c r="S85" s="3">
        <f t="shared" si="21"/>
        <v>0.21393111213470495</v>
      </c>
      <c r="T85" s="3">
        <f t="shared" si="22"/>
        <v>1.2180766671784635</v>
      </c>
      <c r="U85" s="3">
        <f t="shared" si="23"/>
        <v>4.3871231895183991</v>
      </c>
      <c r="V85" s="3">
        <f t="shared" si="24"/>
        <v>2.4944981831209376</v>
      </c>
      <c r="W85" s="3">
        <f t="shared" si="25"/>
        <v>4.1332719177030564</v>
      </c>
      <c r="X85" s="3">
        <f t="shared" si="26"/>
        <v>0.20062439224115872</v>
      </c>
      <c r="Y85" s="3">
        <f t="shared" si="16"/>
        <v>99.998976406162043</v>
      </c>
      <c r="Z85" s="3">
        <f t="shared" si="17"/>
        <v>1.6569552728764878</v>
      </c>
      <c r="AA85" s="3"/>
    </row>
    <row r="86" spans="1:27" x14ac:dyDescent="0.3">
      <c r="A86" t="s">
        <v>976</v>
      </c>
      <c r="B86" t="s">
        <v>978</v>
      </c>
      <c r="C86" s="3">
        <v>60.052999999999997</v>
      </c>
      <c r="D86" s="3">
        <v>2.7909999999999999</v>
      </c>
      <c r="E86" s="3">
        <v>13.337</v>
      </c>
      <c r="F86" s="3">
        <v>9</v>
      </c>
      <c r="G86" s="3">
        <v>0.21</v>
      </c>
      <c r="H86" s="3">
        <v>1.1839999999999999</v>
      </c>
      <c r="I86" s="3">
        <v>4.3730000000000002</v>
      </c>
      <c r="J86" s="3">
        <v>2.5659999999999998</v>
      </c>
      <c r="K86" s="3">
        <v>3.8780000000000001</v>
      </c>
      <c r="L86" s="3">
        <v>0.216</v>
      </c>
      <c r="M86" s="3">
        <v>97.606999999999999</v>
      </c>
      <c r="N86" s="37">
        <f t="shared" si="14"/>
        <v>2.3930000000000007</v>
      </c>
      <c r="O86" s="3">
        <f t="shared" si="15"/>
        <v>61.52530043951765</v>
      </c>
      <c r="P86" s="3">
        <f t="shared" si="18"/>
        <v>2.8594260657534805</v>
      </c>
      <c r="Q86" s="3">
        <f t="shared" si="19"/>
        <v>13.663979017898306</v>
      </c>
      <c r="R86" s="3">
        <f t="shared" si="20"/>
        <v>9.2206501582878282</v>
      </c>
      <c r="S86" s="3">
        <f t="shared" si="21"/>
        <v>0.21514850369338265</v>
      </c>
      <c r="T86" s="3">
        <f t="shared" si="22"/>
        <v>1.2130277541569763</v>
      </c>
      <c r="U86" s="3">
        <f t="shared" si="23"/>
        <v>4.4802114602436305</v>
      </c>
      <c r="V86" s="3">
        <f t="shared" si="24"/>
        <v>2.628909811796285</v>
      </c>
      <c r="W86" s="3">
        <f t="shared" si="25"/>
        <v>3.9730757015377995</v>
      </c>
      <c r="X86" s="3">
        <f t="shared" si="26"/>
        <v>0.22129560379890786</v>
      </c>
      <c r="Y86" s="3">
        <f t="shared" si="16"/>
        <v>100.00102451668427</v>
      </c>
      <c r="Z86" s="3">
        <f t="shared" si="17"/>
        <v>1.5113016367887764</v>
      </c>
      <c r="AA86" s="3"/>
    </row>
    <row r="87" spans="1:27" x14ac:dyDescent="0.3">
      <c r="A87" t="s">
        <v>976</v>
      </c>
      <c r="B87" t="s">
        <v>978</v>
      </c>
      <c r="C87" s="3">
        <v>62.222999999999999</v>
      </c>
      <c r="D87" s="3">
        <v>2.6349999999999998</v>
      </c>
      <c r="E87" s="3">
        <v>14.503</v>
      </c>
      <c r="F87" s="3">
        <v>7.1390000000000002</v>
      </c>
      <c r="G87" s="3">
        <v>0.217</v>
      </c>
      <c r="H87" s="3">
        <v>1.0149999999999999</v>
      </c>
      <c r="I87" s="3">
        <v>3.4809999999999999</v>
      </c>
      <c r="J87" s="3">
        <v>3.5579999999999998</v>
      </c>
      <c r="K87" s="3">
        <v>4.1399999999999997</v>
      </c>
      <c r="L87" s="3">
        <v>0.157</v>
      </c>
      <c r="M87" s="3">
        <v>99.066999999999993</v>
      </c>
      <c r="N87" s="37">
        <f t="shared" si="14"/>
        <v>0.93300000000000693</v>
      </c>
      <c r="O87" s="3">
        <f t="shared" si="15"/>
        <v>62.809008045060416</v>
      </c>
      <c r="P87" s="3">
        <f t="shared" si="18"/>
        <v>2.6598160840643201</v>
      </c>
      <c r="Q87" s="3">
        <f t="shared" si="19"/>
        <v>14.639587349975271</v>
      </c>
      <c r="R87" s="3">
        <f t="shared" si="20"/>
        <v>7.206234164757185</v>
      </c>
      <c r="S87" s="3">
        <f t="shared" si="21"/>
        <v>0.21904367751117931</v>
      </c>
      <c r="T87" s="3">
        <f t="shared" si="22"/>
        <v>1.0245591367458387</v>
      </c>
      <c r="U87" s="3">
        <f t="shared" si="23"/>
        <v>3.5137836009973049</v>
      </c>
      <c r="V87" s="3">
        <f t="shared" si="24"/>
        <v>3.5915087768883684</v>
      </c>
      <c r="W87" s="3">
        <f t="shared" si="25"/>
        <v>4.1789899764805636</v>
      </c>
      <c r="X87" s="3">
        <f t="shared" si="26"/>
        <v>0.1584786053882726</v>
      </c>
      <c r="Y87" s="3">
        <f t="shared" si="16"/>
        <v>100.00100941786873</v>
      </c>
      <c r="Z87" s="3">
        <f t="shared" si="17"/>
        <v>1.163575042158516</v>
      </c>
      <c r="AA87" s="3"/>
    </row>
    <row r="88" spans="1:27" x14ac:dyDescent="0.3">
      <c r="A88" t="s">
        <v>976</v>
      </c>
      <c r="B88" t="s">
        <v>978</v>
      </c>
      <c r="C88" s="3">
        <v>62.628</v>
      </c>
      <c r="D88" s="3">
        <v>2.4820000000000002</v>
      </c>
      <c r="E88" s="3">
        <v>14.654</v>
      </c>
      <c r="F88" s="3">
        <v>6.992</v>
      </c>
      <c r="G88" s="3">
        <v>0.245</v>
      </c>
      <c r="H88" s="3">
        <v>0.94199999999999995</v>
      </c>
      <c r="I88" s="3">
        <v>3.5070000000000001</v>
      </c>
      <c r="J88" s="3">
        <v>3.7679999999999998</v>
      </c>
      <c r="K88" s="3">
        <v>4.0730000000000004</v>
      </c>
      <c r="L88" s="3">
        <v>0.14499999999999999</v>
      </c>
      <c r="M88" s="3">
        <v>99.436000000000007</v>
      </c>
      <c r="N88" s="37">
        <f t="shared" si="14"/>
        <v>0.56399999999999295</v>
      </c>
      <c r="O88" s="3">
        <f t="shared" si="15"/>
        <v>62.983225391206403</v>
      </c>
      <c r="P88" s="3">
        <f t="shared" si="18"/>
        <v>2.4960778792389076</v>
      </c>
      <c r="Q88" s="3">
        <f t="shared" si="19"/>
        <v>14.737117341807796</v>
      </c>
      <c r="R88" s="3">
        <f t="shared" si="20"/>
        <v>7.0316585542459471</v>
      </c>
      <c r="S88" s="3">
        <f t="shared" si="21"/>
        <v>0.24638963755581481</v>
      </c>
      <c r="T88" s="3">
        <f t="shared" si="22"/>
        <v>0.94734301460235726</v>
      </c>
      <c r="U88" s="3">
        <f t="shared" si="23"/>
        <v>3.5268916690132346</v>
      </c>
      <c r="V88" s="3">
        <f t="shared" si="24"/>
        <v>3.789372058409429</v>
      </c>
      <c r="W88" s="3">
        <f t="shared" si="25"/>
        <v>4.0961020153666681</v>
      </c>
      <c r="X88" s="3">
        <f t="shared" si="26"/>
        <v>0.1458224385534414</v>
      </c>
      <c r="Y88" s="3">
        <f t="shared" si="16"/>
        <v>99.999999999999986</v>
      </c>
      <c r="Z88" s="3">
        <f t="shared" si="17"/>
        <v>1.0809447983014862</v>
      </c>
    </row>
    <row r="89" spans="1:27" x14ac:dyDescent="0.3">
      <c r="A89" t="s">
        <v>976</v>
      </c>
      <c r="B89" t="s">
        <v>978</v>
      </c>
      <c r="C89" s="3">
        <v>60.43</v>
      </c>
      <c r="D89" s="3">
        <v>2.5609999999999999</v>
      </c>
      <c r="E89" s="3">
        <v>13.404</v>
      </c>
      <c r="F89" s="3">
        <v>8.4359999999999999</v>
      </c>
      <c r="G89" s="3">
        <v>0.189</v>
      </c>
      <c r="H89" s="3">
        <v>1.1419999999999999</v>
      </c>
      <c r="I89" s="3">
        <v>4.1379999999999999</v>
      </c>
      <c r="J89" s="3">
        <v>3.2570000000000001</v>
      </c>
      <c r="K89" s="3">
        <v>4.1109999999999998</v>
      </c>
      <c r="L89" s="3">
        <v>0.20300000000000001</v>
      </c>
      <c r="M89" s="3">
        <v>97.872</v>
      </c>
      <c r="N89" s="37">
        <f t="shared" si="14"/>
        <v>2.1280000000000001</v>
      </c>
      <c r="O89" s="3">
        <f t="shared" si="15"/>
        <v>61.743910413601441</v>
      </c>
      <c r="P89" s="3">
        <f t="shared" si="18"/>
        <v>2.6166830145496158</v>
      </c>
      <c r="Q89" s="3">
        <f t="shared" si="19"/>
        <v>13.695438940657185</v>
      </c>
      <c r="R89" s="3">
        <f t="shared" si="20"/>
        <v>8.6194212849436003</v>
      </c>
      <c r="S89" s="3">
        <f t="shared" si="21"/>
        <v>0.19310936733692988</v>
      </c>
      <c r="T89" s="3">
        <f t="shared" si="22"/>
        <v>1.166830145496158</v>
      </c>
      <c r="U89" s="3">
        <f t="shared" si="23"/>
        <v>4.2279712277260098</v>
      </c>
      <c r="V89" s="3">
        <f t="shared" si="24"/>
        <v>3.3278159228379924</v>
      </c>
      <c r="W89" s="3">
        <f t="shared" si="25"/>
        <v>4.2003841752493045</v>
      </c>
      <c r="X89" s="3">
        <f t="shared" si="26"/>
        <v>0.20741376491744321</v>
      </c>
      <c r="Y89" s="3">
        <f t="shared" si="16"/>
        <v>99.998978257315713</v>
      </c>
      <c r="Z89" s="3">
        <f t="shared" si="17"/>
        <v>1.2622044826527477</v>
      </c>
    </row>
    <row r="90" spans="1:27" x14ac:dyDescent="0.3">
      <c r="A90" t="s">
        <v>976</v>
      </c>
      <c r="B90" t="s">
        <v>978</v>
      </c>
      <c r="C90" s="3">
        <v>60.54</v>
      </c>
      <c r="D90" s="3">
        <v>2.7120000000000002</v>
      </c>
      <c r="E90" s="3">
        <v>13.361000000000001</v>
      </c>
      <c r="F90" s="3">
        <v>8.8070000000000004</v>
      </c>
      <c r="G90" s="3">
        <v>0.18</v>
      </c>
      <c r="H90" s="3">
        <v>1.2</v>
      </c>
      <c r="I90" s="3">
        <v>4.2770000000000001</v>
      </c>
      <c r="J90" s="3">
        <v>2.23</v>
      </c>
      <c r="K90" s="3">
        <v>4.0410000000000004</v>
      </c>
      <c r="L90" s="3">
        <v>0.20399999999999999</v>
      </c>
      <c r="M90" s="3">
        <v>97.551000000000002</v>
      </c>
      <c r="N90" s="37">
        <f t="shared" si="14"/>
        <v>2.4489999999999981</v>
      </c>
      <c r="O90" s="3">
        <f t="shared" si="15"/>
        <v>62.059845619214563</v>
      </c>
      <c r="P90" s="3">
        <f t="shared" si="18"/>
        <v>2.7800842636159548</v>
      </c>
      <c r="Q90" s="3">
        <f t="shared" si="19"/>
        <v>13.696425459503235</v>
      </c>
      <c r="R90" s="3">
        <f t="shared" si="20"/>
        <v>9.0280981230330806</v>
      </c>
      <c r="S90" s="3">
        <f t="shared" si="21"/>
        <v>0.18451886705415629</v>
      </c>
      <c r="T90" s="3">
        <f t="shared" si="22"/>
        <v>1.2301257803610419</v>
      </c>
      <c r="U90" s="3">
        <f t="shared" si="23"/>
        <v>4.3843733021701476</v>
      </c>
      <c r="V90" s="3">
        <f t="shared" si="24"/>
        <v>2.2859837418376028</v>
      </c>
      <c r="W90" s="3">
        <f t="shared" si="25"/>
        <v>4.1424485653658092</v>
      </c>
      <c r="X90" s="3">
        <f t="shared" si="26"/>
        <v>0.20912138266137711</v>
      </c>
      <c r="Y90" s="3">
        <f t="shared" si="16"/>
        <v>100.00102510481695</v>
      </c>
      <c r="Z90" s="3">
        <f t="shared" si="17"/>
        <v>1.8121076233183859</v>
      </c>
    </row>
    <row r="91" spans="1:27" x14ac:dyDescent="0.3">
      <c r="A91" t="s">
        <v>976</v>
      </c>
      <c r="B91" t="s">
        <v>978</v>
      </c>
      <c r="C91" s="3">
        <v>60.402000000000001</v>
      </c>
      <c r="D91" s="3">
        <v>2.9540000000000002</v>
      </c>
      <c r="E91" s="3">
        <v>13.423999999999999</v>
      </c>
      <c r="F91" s="3">
        <v>8.298</v>
      </c>
      <c r="G91" s="3">
        <v>0.17899999999999999</v>
      </c>
      <c r="H91" s="3">
        <v>1.1339999999999999</v>
      </c>
      <c r="I91" s="3">
        <v>3.996</v>
      </c>
      <c r="J91" s="3">
        <v>3.226</v>
      </c>
      <c r="K91" s="3">
        <v>4.1619999999999999</v>
      </c>
      <c r="L91" s="3">
        <v>0.21199999999999999</v>
      </c>
      <c r="M91" s="3">
        <v>97.986999999999995</v>
      </c>
      <c r="N91" s="37">
        <f t="shared" si="14"/>
        <v>2.0130000000000052</v>
      </c>
      <c r="O91" s="3">
        <f t="shared" si="15"/>
        <v>61.642870993090924</v>
      </c>
      <c r="P91" s="3">
        <f t="shared" si="18"/>
        <v>3.0146856215620446</v>
      </c>
      <c r="Q91" s="3">
        <f t="shared" si="19"/>
        <v>13.699776500964415</v>
      </c>
      <c r="R91" s="3">
        <f t="shared" si="20"/>
        <v>8.4684703072856617</v>
      </c>
      <c r="S91" s="3">
        <f t="shared" si="21"/>
        <v>0.18267729392674539</v>
      </c>
      <c r="T91" s="3">
        <f t="shared" si="22"/>
        <v>1.1572963760498842</v>
      </c>
      <c r="U91" s="3">
        <f t="shared" si="23"/>
        <v>4.07809199179483</v>
      </c>
      <c r="V91" s="3">
        <f t="shared" si="24"/>
        <v>3.2922734648473782</v>
      </c>
      <c r="W91" s="3">
        <f t="shared" si="25"/>
        <v>4.247502219682203</v>
      </c>
      <c r="X91" s="3">
        <f t="shared" si="26"/>
        <v>0.21635523079592192</v>
      </c>
      <c r="Y91" s="3">
        <f t="shared" si="16"/>
        <v>100.00000000000003</v>
      </c>
      <c r="Z91" s="3">
        <f t="shared" si="17"/>
        <v>1.2901425914445133</v>
      </c>
    </row>
    <row r="92" spans="1:27" x14ac:dyDescent="0.3">
      <c r="A92" t="s">
        <v>976</v>
      </c>
      <c r="B92" t="s">
        <v>978</v>
      </c>
      <c r="C92" s="3">
        <v>60.494999999999997</v>
      </c>
      <c r="D92" s="3">
        <v>2.7730000000000001</v>
      </c>
      <c r="E92" s="3">
        <v>13.195</v>
      </c>
      <c r="F92" s="3">
        <v>8.5269999999999992</v>
      </c>
      <c r="G92" s="3">
        <v>0.156</v>
      </c>
      <c r="H92" s="3">
        <v>1.1859999999999999</v>
      </c>
      <c r="I92" s="3">
        <v>4.2629999999999999</v>
      </c>
      <c r="J92" s="3">
        <v>2.6139999999999999</v>
      </c>
      <c r="K92" s="3">
        <v>3.9849999999999999</v>
      </c>
      <c r="L92" s="3">
        <v>0.19</v>
      </c>
      <c r="M92" s="3">
        <v>97.382000000000005</v>
      </c>
      <c r="N92" s="37">
        <f t="shared" si="14"/>
        <v>2.617999999999995</v>
      </c>
      <c r="O92" s="3">
        <f t="shared" si="15"/>
        <v>62.121336591977979</v>
      </c>
      <c r="P92" s="3">
        <f t="shared" si="18"/>
        <v>2.847548828325563</v>
      </c>
      <c r="Q92" s="3">
        <f t="shared" si="19"/>
        <v>13.549731983323406</v>
      </c>
      <c r="R92" s="3">
        <f t="shared" si="20"/>
        <v>8.756238319196564</v>
      </c>
      <c r="S92" s="3">
        <f t="shared" si="21"/>
        <v>0.16019387566490725</v>
      </c>
      <c r="T92" s="3">
        <f t="shared" si="22"/>
        <v>1.2178842085806409</v>
      </c>
      <c r="U92" s="3">
        <f t="shared" si="23"/>
        <v>4.3776057176891001</v>
      </c>
      <c r="V92" s="3">
        <f t="shared" si="24"/>
        <v>2.6842743012055612</v>
      </c>
      <c r="W92" s="3">
        <f t="shared" si="25"/>
        <v>4.0921320161836885</v>
      </c>
      <c r="X92" s="3">
        <f t="shared" si="26"/>
        <v>0.19510792548931014</v>
      </c>
      <c r="Y92" s="3">
        <f t="shared" si="16"/>
        <v>100.00205376763671</v>
      </c>
      <c r="Z92" s="3">
        <f t="shared" si="17"/>
        <v>1.5244835501147667</v>
      </c>
    </row>
    <row r="93" spans="1:27" x14ac:dyDescent="0.3">
      <c r="A93" t="s">
        <v>976</v>
      </c>
      <c r="B93" t="s">
        <v>978</v>
      </c>
      <c r="C93" s="3">
        <v>62.576999999999998</v>
      </c>
      <c r="D93" s="3">
        <v>2.673</v>
      </c>
      <c r="E93" s="3">
        <v>14.365</v>
      </c>
      <c r="F93" s="3">
        <v>6.899</v>
      </c>
      <c r="G93" s="3">
        <v>0.20699999999999999</v>
      </c>
      <c r="H93" s="3">
        <v>0.90900000000000003</v>
      </c>
      <c r="I93" s="3">
        <v>3.3220000000000001</v>
      </c>
      <c r="J93" s="3">
        <v>4.0140000000000002</v>
      </c>
      <c r="K93" s="3">
        <v>4.2409999999999997</v>
      </c>
      <c r="L93" s="3">
        <v>0.153</v>
      </c>
      <c r="M93" s="3">
        <v>99.36</v>
      </c>
      <c r="N93" s="37">
        <f t="shared" si="14"/>
        <v>0.64000000000000057</v>
      </c>
      <c r="O93" s="3">
        <f t="shared" si="15"/>
        <v>62.980072463768117</v>
      </c>
      <c r="P93" s="3">
        <f t="shared" si="18"/>
        <v>2.6902173913043481</v>
      </c>
      <c r="Q93" s="3">
        <f t="shared" si="19"/>
        <v>14.457528180354268</v>
      </c>
      <c r="R93" s="3">
        <f t="shared" si="20"/>
        <v>6.9434380032206118</v>
      </c>
      <c r="S93" s="3">
        <f t="shared" si="21"/>
        <v>0.20833333333333334</v>
      </c>
      <c r="T93" s="3">
        <f t="shared" si="22"/>
        <v>0.91485507246376818</v>
      </c>
      <c r="U93" s="3">
        <f t="shared" si="23"/>
        <v>3.3433977455716586</v>
      </c>
      <c r="V93" s="3">
        <f t="shared" si="24"/>
        <v>4.0398550724637685</v>
      </c>
      <c r="W93" s="3">
        <f t="shared" si="25"/>
        <v>4.2683172302737518</v>
      </c>
      <c r="X93" s="3">
        <f t="shared" si="26"/>
        <v>0.1539855072463768</v>
      </c>
      <c r="Y93" s="3">
        <f t="shared" si="16"/>
        <v>100</v>
      </c>
      <c r="Z93" s="3">
        <f t="shared" si="17"/>
        <v>1.0565520677628299</v>
      </c>
    </row>
    <row r="94" spans="1:27" x14ac:dyDescent="0.3">
      <c r="A94" t="s">
        <v>976</v>
      </c>
      <c r="B94" t="s">
        <v>978</v>
      </c>
      <c r="C94" s="3">
        <v>62.570999999999998</v>
      </c>
      <c r="D94" s="3">
        <v>2.6640000000000001</v>
      </c>
      <c r="E94" s="3">
        <v>14.414</v>
      </c>
      <c r="F94" s="3">
        <v>6.9260000000000002</v>
      </c>
      <c r="G94" s="3">
        <v>0.217</v>
      </c>
      <c r="H94" s="3">
        <v>0.98499999999999999</v>
      </c>
      <c r="I94" s="3">
        <v>3.3210000000000002</v>
      </c>
      <c r="J94" s="3">
        <v>3.762</v>
      </c>
      <c r="K94" s="3">
        <v>4.2279999999999998</v>
      </c>
      <c r="L94" s="3">
        <v>0.154</v>
      </c>
      <c r="M94" s="3">
        <v>99.242000000000004</v>
      </c>
      <c r="N94" s="37">
        <f t="shared" si="14"/>
        <v>0.75799999999999557</v>
      </c>
      <c r="O94" s="3">
        <f t="shared" si="15"/>
        <v>63.048910743435236</v>
      </c>
      <c r="P94" s="3">
        <f t="shared" si="18"/>
        <v>2.6843473529352493</v>
      </c>
      <c r="Q94" s="3">
        <f t="shared" si="19"/>
        <v>14.524092622075329</v>
      </c>
      <c r="R94" s="3">
        <f t="shared" si="20"/>
        <v>6.9789000624735493</v>
      </c>
      <c r="S94" s="3">
        <f t="shared" si="21"/>
        <v>0.21865742326837426</v>
      </c>
      <c r="T94" s="3">
        <f t="shared" si="22"/>
        <v>0.99252332681727484</v>
      </c>
      <c r="U94" s="3">
        <f t="shared" si="23"/>
        <v>3.3463654501118478</v>
      </c>
      <c r="V94" s="3">
        <f t="shared" si="24"/>
        <v>3.7907337619153179</v>
      </c>
      <c r="W94" s="3">
        <f t="shared" si="25"/>
        <v>4.2602930210999368</v>
      </c>
      <c r="X94" s="3">
        <f t="shared" si="26"/>
        <v>0.15517623586787851</v>
      </c>
      <c r="Y94" s="3">
        <f t="shared" si="16"/>
        <v>100</v>
      </c>
      <c r="Z94" s="3">
        <f t="shared" si="17"/>
        <v>1.1238702817650186</v>
      </c>
    </row>
    <row r="95" spans="1:27" x14ac:dyDescent="0.3">
      <c r="A95" t="s">
        <v>976</v>
      </c>
      <c r="B95" t="s">
        <v>978</v>
      </c>
      <c r="C95" s="3">
        <v>62.277000000000001</v>
      </c>
      <c r="D95" s="3">
        <v>2.472</v>
      </c>
      <c r="E95" s="3">
        <v>14.414</v>
      </c>
      <c r="F95" s="3">
        <v>7.1909999999999998</v>
      </c>
      <c r="G95" s="3">
        <v>0.23899999999999999</v>
      </c>
      <c r="H95" s="3">
        <v>0.998</v>
      </c>
      <c r="I95" s="3">
        <v>3.67</v>
      </c>
      <c r="J95" s="3">
        <v>2.7120000000000002</v>
      </c>
      <c r="K95" s="3">
        <v>4.0380000000000003</v>
      </c>
      <c r="L95" s="3">
        <v>0.129</v>
      </c>
      <c r="M95" s="3">
        <v>98.14</v>
      </c>
      <c r="N95" s="37">
        <f t="shared" si="14"/>
        <v>1.8599999999999994</v>
      </c>
      <c r="O95" s="3">
        <f t="shared" si="15"/>
        <v>63.457305889545545</v>
      </c>
      <c r="P95" s="3">
        <f t="shared" si="18"/>
        <v>2.5188506215610351</v>
      </c>
      <c r="Q95" s="3">
        <f t="shared" si="19"/>
        <v>14.687181577338494</v>
      </c>
      <c r="R95" s="3">
        <f t="shared" si="20"/>
        <v>7.3272875484002444</v>
      </c>
      <c r="S95" s="3">
        <f t="shared" si="21"/>
        <v>0.24352965151823922</v>
      </c>
      <c r="T95" s="3">
        <f t="shared" si="22"/>
        <v>1.016914611779091</v>
      </c>
      <c r="U95" s="3">
        <f t="shared" si="23"/>
        <v>3.7395557367026693</v>
      </c>
      <c r="V95" s="3">
        <f t="shared" si="24"/>
        <v>2.7633992255960873</v>
      </c>
      <c r="W95" s="3">
        <f t="shared" si="25"/>
        <v>4.1145302628897493</v>
      </c>
      <c r="X95" s="3">
        <f t="shared" si="26"/>
        <v>0.13144487466884042</v>
      </c>
      <c r="Y95" s="3">
        <f t="shared" si="16"/>
        <v>100</v>
      </c>
      <c r="Z95" s="3">
        <f t="shared" si="17"/>
        <v>1.4889380530973451</v>
      </c>
    </row>
    <row r="97" spans="1:1" x14ac:dyDescent="0.3">
      <c r="A97" t="s">
        <v>1063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96"/>
  <sheetViews>
    <sheetView workbookViewId="0">
      <pane xSplit="3" ySplit="1" topLeftCell="D77" activePane="bottomRight" state="frozen"/>
      <selection pane="topRight" activeCell="D1" sqref="D1"/>
      <selection pane="bottomLeft" activeCell="A3" sqref="A3"/>
      <selection pane="bottomRight" activeCell="A97" sqref="A97"/>
    </sheetView>
  </sheetViews>
  <sheetFormatPr defaultRowHeight="14.4" x14ac:dyDescent="0.3"/>
  <cols>
    <col min="1" max="1" width="26.44140625" bestFit="1" customWidth="1"/>
    <col min="2" max="2" width="16.88671875" customWidth="1"/>
    <col min="3" max="3" width="21.33203125" bestFit="1" customWidth="1"/>
  </cols>
  <sheetData>
    <row r="1" spans="1:40" s="22" customFormat="1" x14ac:dyDescent="0.3">
      <c r="A1" s="22" t="s">
        <v>962</v>
      </c>
      <c r="B1" s="22" t="s">
        <v>963</v>
      </c>
      <c r="C1" s="42" t="s">
        <v>614</v>
      </c>
      <c r="D1" s="22" t="s">
        <v>15</v>
      </c>
      <c r="E1" s="22" t="s">
        <v>36</v>
      </c>
      <c r="F1" s="22" t="s">
        <v>7</v>
      </c>
      <c r="G1" s="22" t="s">
        <v>33</v>
      </c>
      <c r="H1" s="22" t="s">
        <v>34</v>
      </c>
      <c r="I1" s="22" t="s">
        <v>14</v>
      </c>
      <c r="J1" s="22" t="s">
        <v>11</v>
      </c>
      <c r="K1" s="22" t="s">
        <v>30</v>
      </c>
      <c r="L1" s="22" t="s">
        <v>16</v>
      </c>
      <c r="M1" s="22" t="s">
        <v>17</v>
      </c>
      <c r="N1" s="22" t="s">
        <v>32</v>
      </c>
      <c r="O1" s="22" t="s">
        <v>8</v>
      </c>
      <c r="P1" s="22" t="s">
        <v>18</v>
      </c>
      <c r="Q1" s="22" t="s">
        <v>19</v>
      </c>
      <c r="R1" s="22" t="s">
        <v>29</v>
      </c>
      <c r="S1" s="22" t="s">
        <v>10</v>
      </c>
      <c r="T1" s="22" t="s">
        <v>20</v>
      </c>
      <c r="U1" s="22" t="s">
        <v>21</v>
      </c>
      <c r="V1" s="22" t="s">
        <v>22</v>
      </c>
      <c r="W1" s="22" t="s">
        <v>23</v>
      </c>
      <c r="X1" s="22" t="s">
        <v>24</v>
      </c>
      <c r="Y1" s="22" t="s">
        <v>25</v>
      </c>
      <c r="Z1" s="22" t="s">
        <v>9</v>
      </c>
      <c r="AA1" s="22" t="s">
        <v>26</v>
      </c>
      <c r="AB1" s="22" t="s">
        <v>27</v>
      </c>
      <c r="AC1" s="22" t="s">
        <v>28</v>
      </c>
      <c r="AD1" s="22" t="s">
        <v>0</v>
      </c>
      <c r="AE1" s="22" t="s">
        <v>1</v>
      </c>
      <c r="AF1" s="22" t="s">
        <v>2</v>
      </c>
      <c r="AG1" s="22" t="s">
        <v>3</v>
      </c>
      <c r="AH1" s="22" t="s">
        <v>4</v>
      </c>
      <c r="AI1" s="22" t="s">
        <v>5</v>
      </c>
      <c r="AJ1" s="22" t="s">
        <v>6</v>
      </c>
      <c r="AK1" s="22" t="s">
        <v>12</v>
      </c>
      <c r="AL1" s="22" t="s">
        <v>35</v>
      </c>
      <c r="AM1" s="22" t="s">
        <v>498</v>
      </c>
      <c r="AN1" s="22" t="s">
        <v>13</v>
      </c>
    </row>
    <row r="2" spans="1:40" x14ac:dyDescent="0.3">
      <c r="A2" t="s">
        <v>616</v>
      </c>
      <c r="B2" t="s">
        <v>499</v>
      </c>
      <c r="C2" t="s">
        <v>621</v>
      </c>
      <c r="D2" s="31" t="s">
        <v>152</v>
      </c>
      <c r="E2" s="31" t="s">
        <v>500</v>
      </c>
      <c r="F2" s="31" t="s">
        <v>95</v>
      </c>
      <c r="G2" s="31">
        <v>0.16257626343895359</v>
      </c>
      <c r="H2" s="31" t="s">
        <v>95</v>
      </c>
      <c r="I2" s="31">
        <v>0.42893918021161725</v>
      </c>
      <c r="J2" s="31" t="s">
        <v>97</v>
      </c>
      <c r="K2" s="31" t="s">
        <v>95</v>
      </c>
      <c r="L2" s="31">
        <v>6.2929832368302234</v>
      </c>
      <c r="M2" s="31">
        <v>18.931120299999151</v>
      </c>
      <c r="N2" s="31">
        <v>0.49776571939909287</v>
      </c>
      <c r="O2" s="31">
        <v>19.743235110381377</v>
      </c>
      <c r="P2" s="31">
        <v>3.3173956769535233</v>
      </c>
      <c r="Q2" s="31">
        <v>17.624897217734979</v>
      </c>
      <c r="R2" s="31">
        <v>2.3886297274203403</v>
      </c>
      <c r="S2" s="31">
        <v>51.164116580233319</v>
      </c>
      <c r="T2" s="31">
        <v>5.1996774445767828</v>
      </c>
      <c r="U2" s="31">
        <v>1.0235766028521533</v>
      </c>
      <c r="V2" s="31">
        <v>5.6405558788367349</v>
      </c>
      <c r="W2" s="31">
        <v>0.74710757769406178</v>
      </c>
      <c r="X2" s="31" t="s">
        <v>615</v>
      </c>
      <c r="Y2" s="31">
        <v>0.54179072404344286</v>
      </c>
      <c r="Z2" s="31">
        <v>13.827970427656151</v>
      </c>
      <c r="AA2" s="31">
        <v>1.2548921338178414</v>
      </c>
      <c r="AB2" s="31">
        <v>0.65361772509057958</v>
      </c>
      <c r="AC2" s="31">
        <v>7.8798130537674441E-2</v>
      </c>
      <c r="AD2" s="31">
        <v>58.277658844539765</v>
      </c>
      <c r="AE2" s="31">
        <v>760.90567261152853</v>
      </c>
      <c r="AF2" s="31">
        <v>247.87075315978663</v>
      </c>
      <c r="AG2" s="31">
        <v>67.73632414139152</v>
      </c>
      <c r="AH2" s="31">
        <v>116.27550230644707</v>
      </c>
      <c r="AI2" s="31">
        <v>0.64847377617429436</v>
      </c>
      <c r="AJ2" s="31">
        <v>211.07084600857124</v>
      </c>
      <c r="AK2" s="31" t="s">
        <v>60</v>
      </c>
      <c r="AL2" s="31">
        <v>6.6571659738907361</v>
      </c>
      <c r="AM2" s="31" t="s">
        <v>615</v>
      </c>
      <c r="AN2" s="31" t="s">
        <v>615</v>
      </c>
    </row>
    <row r="3" spans="1:40" x14ac:dyDescent="0.3">
      <c r="B3" t="s">
        <v>501</v>
      </c>
      <c r="C3" t="s">
        <v>622</v>
      </c>
      <c r="D3" s="31" t="s">
        <v>152</v>
      </c>
      <c r="E3" s="31" t="s">
        <v>502</v>
      </c>
      <c r="F3" s="31" t="s">
        <v>97</v>
      </c>
      <c r="G3" s="31">
        <v>0.2096908807520971</v>
      </c>
      <c r="H3" s="31">
        <v>6.9940843026166308E-2</v>
      </c>
      <c r="I3" s="31" t="s">
        <v>66</v>
      </c>
      <c r="J3" s="31" t="s">
        <v>95</v>
      </c>
      <c r="K3" s="31" t="s">
        <v>120</v>
      </c>
      <c r="L3" s="31">
        <v>6.20472081280891</v>
      </c>
      <c r="M3" s="31">
        <v>19.811745521712748</v>
      </c>
      <c r="N3" s="31">
        <v>0.4485892038028837</v>
      </c>
      <c r="O3" s="31">
        <v>18.451847642977878</v>
      </c>
      <c r="P3" s="31">
        <v>3.3815381097711232</v>
      </c>
      <c r="Q3" s="31">
        <v>21.597971775394239</v>
      </c>
      <c r="R3" s="31">
        <v>3.0330712623731126</v>
      </c>
      <c r="S3" s="31">
        <v>51.810044812736265</v>
      </c>
      <c r="T3" s="31">
        <v>6.9462085904222794</v>
      </c>
      <c r="U3" s="31">
        <v>1.2776111179866063</v>
      </c>
      <c r="V3" s="31">
        <v>5.7134746384394273</v>
      </c>
      <c r="W3" s="31">
        <v>0.86864598925765735</v>
      </c>
      <c r="X3" s="31" t="s">
        <v>615</v>
      </c>
      <c r="Y3" s="31">
        <v>0.69807165613640687</v>
      </c>
      <c r="Z3" s="31">
        <v>15.529926240035216</v>
      </c>
      <c r="AA3" s="31">
        <v>1.3904226548626477</v>
      </c>
      <c r="AB3" s="31">
        <v>0.6082337095100715</v>
      </c>
      <c r="AC3" s="31">
        <v>0.10465492264473943</v>
      </c>
      <c r="AD3" s="31">
        <v>60.494706250622414</v>
      </c>
      <c r="AE3" s="31">
        <v>734.10016442194376</v>
      </c>
      <c r="AF3" s="31">
        <v>243.23109359546842</v>
      </c>
      <c r="AG3" s="31">
        <v>68.532891789606211</v>
      </c>
      <c r="AH3" s="31">
        <v>105.76842634996436</v>
      </c>
      <c r="AI3" s="31">
        <v>0.53048951152773816</v>
      </c>
      <c r="AJ3" s="31">
        <v>207.91463433388631</v>
      </c>
      <c r="AK3" s="31" t="s">
        <v>49</v>
      </c>
      <c r="AL3" s="31">
        <v>6.9138272510402734</v>
      </c>
      <c r="AM3" s="31" t="s">
        <v>615</v>
      </c>
      <c r="AN3" s="31" t="s">
        <v>615</v>
      </c>
    </row>
    <row r="4" spans="1:40" x14ac:dyDescent="0.3">
      <c r="B4" t="s">
        <v>503</v>
      </c>
      <c r="C4" t="s">
        <v>624</v>
      </c>
      <c r="D4" s="31" t="s">
        <v>125</v>
      </c>
      <c r="E4" s="31" t="s">
        <v>504</v>
      </c>
      <c r="F4" s="31">
        <v>0.50043142218330317</v>
      </c>
      <c r="G4" s="31" t="s">
        <v>113</v>
      </c>
      <c r="H4" s="31" t="s">
        <v>48</v>
      </c>
      <c r="I4" s="31">
        <v>4.4328991652832066</v>
      </c>
      <c r="J4" s="31">
        <v>0.15872700879182547</v>
      </c>
      <c r="K4" s="31" t="s">
        <v>125</v>
      </c>
      <c r="L4" s="31">
        <v>5.6853983517242037</v>
      </c>
      <c r="M4" s="31">
        <v>18.374771233992348</v>
      </c>
      <c r="N4" s="31">
        <v>0.52050397852027619</v>
      </c>
      <c r="O4" s="31">
        <v>20.30576044545354</v>
      </c>
      <c r="P4" s="31">
        <v>3.2538960676362172</v>
      </c>
      <c r="Q4" s="31">
        <v>17.773647727950802</v>
      </c>
      <c r="R4" s="31">
        <v>3.5886310842864648</v>
      </c>
      <c r="S4" s="31">
        <v>54.057152607944772</v>
      </c>
      <c r="T4" s="31">
        <v>4.8889254871568291</v>
      </c>
      <c r="U4" s="31">
        <v>0.94163744961555695</v>
      </c>
      <c r="V4" s="31">
        <v>6.4270776730308894</v>
      </c>
      <c r="W4" s="31">
        <v>0.84255353866499227</v>
      </c>
      <c r="X4" s="31" t="s">
        <v>615</v>
      </c>
      <c r="Y4" s="31">
        <v>0.89068405551344576</v>
      </c>
      <c r="Z4" s="31">
        <v>16.074882709976407</v>
      </c>
      <c r="AA4" s="31">
        <v>1.5461400035644919</v>
      </c>
      <c r="AB4" s="31">
        <v>1.0170835463316639</v>
      </c>
      <c r="AC4" s="31" t="s">
        <v>42</v>
      </c>
      <c r="AD4" s="31">
        <v>65.360694516407591</v>
      </c>
      <c r="AE4" s="31">
        <v>614.42442582464753</v>
      </c>
      <c r="AF4" s="31">
        <v>277.75760192770792</v>
      </c>
      <c r="AG4" s="31">
        <v>69.992912812421892</v>
      </c>
      <c r="AH4" s="31">
        <v>116.0690014718793</v>
      </c>
      <c r="AI4" s="31">
        <v>2.8213985765128542</v>
      </c>
      <c r="AJ4" s="31">
        <v>195.57918321371412</v>
      </c>
      <c r="AK4" s="31" t="s">
        <v>326</v>
      </c>
      <c r="AL4" s="31">
        <v>10.71772978492324</v>
      </c>
      <c r="AM4" s="31" t="s">
        <v>615</v>
      </c>
      <c r="AN4" s="31" t="s">
        <v>615</v>
      </c>
    </row>
    <row r="5" spans="1:40" x14ac:dyDescent="0.3">
      <c r="B5" t="s">
        <v>505</v>
      </c>
      <c r="C5" t="s">
        <v>621</v>
      </c>
      <c r="D5" s="31" t="s">
        <v>93</v>
      </c>
      <c r="E5" s="31" t="s">
        <v>506</v>
      </c>
      <c r="F5" s="31">
        <v>8.0338150368177805E-2</v>
      </c>
      <c r="G5" s="31">
        <v>0.28603960025480385</v>
      </c>
      <c r="H5" s="31" t="s">
        <v>125</v>
      </c>
      <c r="I5" s="31">
        <v>1.8225669978308143</v>
      </c>
      <c r="J5" s="31" t="s">
        <v>93</v>
      </c>
      <c r="K5" s="31" t="s">
        <v>95</v>
      </c>
      <c r="L5" s="31">
        <v>6.1164343546351176</v>
      </c>
      <c r="M5" s="31">
        <v>18.198692566045235</v>
      </c>
      <c r="N5" s="31">
        <v>0.62546151972876407</v>
      </c>
      <c r="O5" s="31">
        <v>24.44435793572616</v>
      </c>
      <c r="P5" s="31">
        <v>2.9712133342145517</v>
      </c>
      <c r="Q5" s="31">
        <v>15.855218875685035</v>
      </c>
      <c r="R5" s="31">
        <v>3.2850771474571476</v>
      </c>
      <c r="S5" s="31">
        <v>49.984513762202837</v>
      </c>
      <c r="T5" s="31">
        <v>4.9734320571576793</v>
      </c>
      <c r="U5" s="31">
        <v>1.2822402295877366</v>
      </c>
      <c r="V5" s="31">
        <v>5.4239346605892473</v>
      </c>
      <c r="W5" s="31">
        <v>0.85061452175607133</v>
      </c>
      <c r="X5" s="31" t="s">
        <v>615</v>
      </c>
      <c r="Y5" s="31">
        <v>0.52503792203455801</v>
      </c>
      <c r="Z5" s="31">
        <v>13.803039455674602</v>
      </c>
      <c r="AA5" s="31">
        <v>1.0657834115001255</v>
      </c>
      <c r="AB5" s="31">
        <v>0.64394122267423748</v>
      </c>
      <c r="AC5" s="31">
        <v>8.1874041151285729E-2</v>
      </c>
      <c r="AD5" s="31">
        <v>55.717488414547333</v>
      </c>
      <c r="AE5" s="31">
        <v>730.98392400619127</v>
      </c>
      <c r="AF5" s="31">
        <v>254.92153383135883</v>
      </c>
      <c r="AG5" s="31">
        <v>68.717694995564415</v>
      </c>
      <c r="AH5" s="31">
        <v>110.9244107801569</v>
      </c>
      <c r="AI5" s="31">
        <v>1.000225542135061</v>
      </c>
      <c r="AJ5" s="31">
        <v>207.35624861146599</v>
      </c>
      <c r="AK5" s="31">
        <v>0.24572482737077656</v>
      </c>
      <c r="AL5" s="31">
        <v>7.2644375717379681</v>
      </c>
      <c r="AM5" s="31" t="s">
        <v>615</v>
      </c>
      <c r="AN5" s="31" t="s">
        <v>615</v>
      </c>
    </row>
    <row r="6" spans="1:40" x14ac:dyDescent="0.3">
      <c r="B6" t="s">
        <v>507</v>
      </c>
      <c r="C6" t="s">
        <v>622</v>
      </c>
      <c r="D6" s="31" t="s">
        <v>152</v>
      </c>
      <c r="E6" s="31" t="s">
        <v>508</v>
      </c>
      <c r="F6" s="31" t="s">
        <v>97</v>
      </c>
      <c r="G6" s="31">
        <v>0.22085565007947727</v>
      </c>
      <c r="H6" s="31" t="s">
        <v>97</v>
      </c>
      <c r="I6" s="31" t="s">
        <v>77</v>
      </c>
      <c r="J6" s="31" t="s">
        <v>95</v>
      </c>
      <c r="K6" s="31" t="s">
        <v>97</v>
      </c>
      <c r="L6" s="31">
        <v>6.8652848957448125</v>
      </c>
      <c r="M6" s="31">
        <v>19.154793941982494</v>
      </c>
      <c r="N6" s="31">
        <v>0.32979788676345495</v>
      </c>
      <c r="O6" s="31">
        <v>20.119622012100358</v>
      </c>
      <c r="P6" s="31">
        <v>2.9744141198329164</v>
      </c>
      <c r="Q6" s="31">
        <v>17.491120372315471</v>
      </c>
      <c r="R6" s="31">
        <v>3.3251162209994076</v>
      </c>
      <c r="S6" s="31">
        <v>52.269613881763043</v>
      </c>
      <c r="T6" s="31">
        <v>5.9046071584003075</v>
      </c>
      <c r="U6" s="31">
        <v>1.1457961291852934</v>
      </c>
      <c r="V6" s="31">
        <v>5.7675776363448303</v>
      </c>
      <c r="W6" s="31">
        <v>0.67384705764396657</v>
      </c>
      <c r="X6" s="31" t="s">
        <v>615</v>
      </c>
      <c r="Y6" s="31">
        <v>0.65506095217792748</v>
      </c>
      <c r="Z6" s="31">
        <v>14.552810457158785</v>
      </c>
      <c r="AA6" s="31">
        <v>1.4014727889494716</v>
      </c>
      <c r="AB6" s="31">
        <v>0.64471157129679835</v>
      </c>
      <c r="AC6" s="31">
        <v>0.13259360857944233</v>
      </c>
      <c r="AD6" s="31">
        <v>65.934707583506537</v>
      </c>
      <c r="AE6" s="31">
        <v>667.87057238959937</v>
      </c>
      <c r="AF6" s="31">
        <v>283.91762319361084</v>
      </c>
      <c r="AG6" s="31">
        <v>68.316815985164993</v>
      </c>
      <c r="AH6" s="31">
        <v>103.0463805499495</v>
      </c>
      <c r="AI6" s="31" t="s">
        <v>112</v>
      </c>
      <c r="AJ6" s="31">
        <v>205.87360031687601</v>
      </c>
      <c r="AK6" s="31" t="s">
        <v>339</v>
      </c>
      <c r="AL6" s="31">
        <v>6.7194535539068383</v>
      </c>
      <c r="AM6" s="31" t="s">
        <v>615</v>
      </c>
      <c r="AN6" s="31" t="s">
        <v>615</v>
      </c>
    </row>
    <row r="7" spans="1:40" x14ac:dyDescent="0.3">
      <c r="B7" t="s">
        <v>509</v>
      </c>
      <c r="C7" t="s">
        <v>625</v>
      </c>
      <c r="D7" s="31" t="s">
        <v>125</v>
      </c>
      <c r="E7" s="31" t="s">
        <v>510</v>
      </c>
      <c r="F7" s="31" t="s">
        <v>133</v>
      </c>
      <c r="G7" s="31">
        <v>0.19496801837272995</v>
      </c>
      <c r="H7" s="31" t="s">
        <v>48</v>
      </c>
      <c r="I7" s="31">
        <v>1.2487094770834304</v>
      </c>
      <c r="J7" s="31" t="s">
        <v>125</v>
      </c>
      <c r="K7" s="31" t="s">
        <v>125</v>
      </c>
      <c r="L7" s="31">
        <v>3.1680311586305887</v>
      </c>
      <c r="M7" s="31">
        <v>9.464040305404966</v>
      </c>
      <c r="N7" s="31">
        <v>0.43987922925947787</v>
      </c>
      <c r="O7" s="31">
        <v>22.751758883576191</v>
      </c>
      <c r="P7" s="31">
        <v>1.3043980717540089</v>
      </c>
      <c r="Q7" s="31">
        <v>6.9523094138784005</v>
      </c>
      <c r="R7" s="31">
        <v>1.8724421044346871</v>
      </c>
      <c r="S7" s="31">
        <v>45.976740608162146</v>
      </c>
      <c r="T7" s="31">
        <v>1.583892765347916</v>
      </c>
      <c r="U7" s="31">
        <v>0.2945277234408839</v>
      </c>
      <c r="V7" s="31">
        <v>1.5540997507585383</v>
      </c>
      <c r="W7" s="31">
        <v>0.18334543982297818</v>
      </c>
      <c r="X7" s="31" t="s">
        <v>615</v>
      </c>
      <c r="Y7" s="31">
        <v>0.22238845466633647</v>
      </c>
      <c r="Z7" s="31">
        <v>3.5170317494946275</v>
      </c>
      <c r="AA7" s="31" t="s">
        <v>66</v>
      </c>
      <c r="AB7" s="31" t="s">
        <v>83</v>
      </c>
      <c r="AC7" s="31">
        <v>5.1557295168666549E-2</v>
      </c>
      <c r="AD7" s="31">
        <v>52.497088932415821</v>
      </c>
      <c r="AE7" s="31">
        <v>660.3433045570747</v>
      </c>
      <c r="AF7" s="31">
        <v>254.44536840352882</v>
      </c>
      <c r="AG7" s="31">
        <v>66.526409401484401</v>
      </c>
      <c r="AH7" s="31">
        <v>124.15864629292757</v>
      </c>
      <c r="AI7" s="31" t="s">
        <v>276</v>
      </c>
      <c r="AJ7" s="31">
        <v>194.79088454697703</v>
      </c>
      <c r="AK7" s="31" t="s">
        <v>185</v>
      </c>
      <c r="AL7" s="31">
        <v>9.0194542646002134</v>
      </c>
      <c r="AM7" s="31" t="s">
        <v>615</v>
      </c>
      <c r="AN7" s="31" t="s">
        <v>615</v>
      </c>
    </row>
    <row r="8" spans="1:40" x14ac:dyDescent="0.3">
      <c r="B8" t="s">
        <v>511</v>
      </c>
      <c r="C8" t="s">
        <v>621</v>
      </c>
      <c r="D8" s="31" t="s">
        <v>152</v>
      </c>
      <c r="E8" s="31" t="s">
        <v>512</v>
      </c>
      <c r="F8" s="31">
        <v>0.18354813716503079</v>
      </c>
      <c r="G8" s="31">
        <v>0.20628725787414262</v>
      </c>
      <c r="H8" s="31">
        <v>5.3280763426147244E-2</v>
      </c>
      <c r="I8" s="31">
        <v>3.5753900181823024</v>
      </c>
      <c r="J8" s="31" t="s">
        <v>120</v>
      </c>
      <c r="K8" s="31" t="s">
        <v>93</v>
      </c>
      <c r="L8" s="31">
        <v>5.5493284748836604</v>
      </c>
      <c r="M8" s="31">
        <v>18.029592964569048</v>
      </c>
      <c r="N8" s="31">
        <v>0.5774316423390724</v>
      </c>
      <c r="O8" s="31">
        <v>29.601763215846997</v>
      </c>
      <c r="P8" s="31">
        <v>3.0558351267728225</v>
      </c>
      <c r="Q8" s="31">
        <v>16.284033670309697</v>
      </c>
      <c r="R8" s="31">
        <v>2.6560267610502053</v>
      </c>
      <c r="S8" s="31">
        <v>41.924227258784093</v>
      </c>
      <c r="T8" s="31">
        <v>5.2642749497267687</v>
      </c>
      <c r="U8" s="31">
        <v>1.0890522943462464</v>
      </c>
      <c r="V8" s="31">
        <v>5.8816223688747638</v>
      </c>
      <c r="W8" s="31">
        <v>0.72714245228657159</v>
      </c>
      <c r="X8" s="31" t="s">
        <v>615</v>
      </c>
      <c r="Y8" s="31">
        <v>0.67567761720160024</v>
      </c>
      <c r="Z8" s="31">
        <v>13.865587373146901</v>
      </c>
      <c r="AA8" s="31">
        <v>1.3068424178887461</v>
      </c>
      <c r="AB8" s="31">
        <v>0.58956450318856568</v>
      </c>
      <c r="AC8" s="31">
        <v>8.3175133117109057E-2</v>
      </c>
      <c r="AD8" s="31">
        <v>64.445368022376925</v>
      </c>
      <c r="AE8" s="31">
        <v>515.56098532204794</v>
      </c>
      <c r="AF8" s="31">
        <v>252.37887418786278</v>
      </c>
      <c r="AG8" s="31">
        <v>68.960592302002127</v>
      </c>
      <c r="AH8" s="31">
        <v>103.21887068381822</v>
      </c>
      <c r="AI8" s="31">
        <v>0.6557797729996111</v>
      </c>
      <c r="AJ8" s="31">
        <v>204.27614458214026</v>
      </c>
      <c r="AK8" s="31" t="s">
        <v>49</v>
      </c>
      <c r="AL8" s="31">
        <v>7.0033568628542255</v>
      </c>
      <c r="AM8" s="31" t="s">
        <v>615</v>
      </c>
      <c r="AN8" s="31" t="s">
        <v>615</v>
      </c>
    </row>
    <row r="9" spans="1:40" x14ac:dyDescent="0.3">
      <c r="B9" t="s">
        <v>513</v>
      </c>
      <c r="C9" t="s">
        <v>622</v>
      </c>
      <c r="D9" s="31" t="s">
        <v>97</v>
      </c>
      <c r="E9" s="31" t="s">
        <v>514</v>
      </c>
      <c r="F9" s="31" t="s">
        <v>125</v>
      </c>
      <c r="G9" s="31">
        <v>0.10918496553142101</v>
      </c>
      <c r="H9" s="31" t="s">
        <v>97</v>
      </c>
      <c r="I9" s="31" t="s">
        <v>161</v>
      </c>
      <c r="J9" s="31" t="s">
        <v>48</v>
      </c>
      <c r="K9" s="31" t="s">
        <v>97</v>
      </c>
      <c r="L9" s="31">
        <v>5.9677530989363978</v>
      </c>
      <c r="M9" s="31">
        <v>17.48084190415727</v>
      </c>
      <c r="N9" s="31">
        <v>0.45557591350494603</v>
      </c>
      <c r="O9" s="31">
        <v>19.933893607082865</v>
      </c>
      <c r="P9" s="31">
        <v>2.8897779510265207</v>
      </c>
      <c r="Q9" s="31">
        <v>17.250690248560613</v>
      </c>
      <c r="R9" s="31">
        <v>2.4601946915665476</v>
      </c>
      <c r="S9" s="31">
        <v>41.475454930900419</v>
      </c>
      <c r="T9" s="31">
        <v>4.2924325068927667</v>
      </c>
      <c r="U9" s="31">
        <v>1.3028154063537647</v>
      </c>
      <c r="V9" s="31">
        <v>5.23202658163311</v>
      </c>
      <c r="W9" s="31">
        <v>0.80867385461033414</v>
      </c>
      <c r="X9" s="31" t="s">
        <v>615</v>
      </c>
      <c r="Y9" s="31">
        <v>0.56897494998206544</v>
      </c>
      <c r="Z9" s="31">
        <v>13.68059646371576</v>
      </c>
      <c r="AA9" s="31">
        <v>1.2295258040109536</v>
      </c>
      <c r="AB9" s="31">
        <v>0.77985132893387754</v>
      </c>
      <c r="AC9" s="31">
        <v>8.6196474496969405E-2</v>
      </c>
      <c r="AD9" s="31">
        <v>62.838489300783642</v>
      </c>
      <c r="AE9" s="31">
        <v>524.26751819319497</v>
      </c>
      <c r="AF9" s="31">
        <v>255.83941711105371</v>
      </c>
      <c r="AG9" s="31">
        <v>69.387354721346696</v>
      </c>
      <c r="AH9" s="31">
        <v>111.57030622381953</v>
      </c>
      <c r="AI9" s="31" t="s">
        <v>222</v>
      </c>
      <c r="AJ9" s="31">
        <v>198.49009501888497</v>
      </c>
      <c r="AK9" s="31" t="s">
        <v>156</v>
      </c>
      <c r="AL9" s="31">
        <v>8.0418981976189841</v>
      </c>
      <c r="AM9" s="31" t="s">
        <v>615</v>
      </c>
      <c r="AN9" s="31" t="s">
        <v>615</v>
      </c>
    </row>
    <row r="10" spans="1:40" x14ac:dyDescent="0.3">
      <c r="B10" t="s">
        <v>515</v>
      </c>
      <c r="C10" t="s">
        <v>621</v>
      </c>
      <c r="D10" s="31" t="s">
        <v>120</v>
      </c>
      <c r="E10" s="31" t="s">
        <v>615</v>
      </c>
      <c r="F10" s="31" t="s">
        <v>120</v>
      </c>
      <c r="G10" s="31">
        <v>0.21646527740934624</v>
      </c>
      <c r="H10" s="31">
        <v>3.8721550413825641E-2</v>
      </c>
      <c r="I10" s="31">
        <v>0.20910395644442453</v>
      </c>
      <c r="J10" s="31">
        <v>4.672592650028666E-2</v>
      </c>
      <c r="K10" s="31" t="s">
        <v>93</v>
      </c>
      <c r="L10" s="31">
        <v>5.7717936522461146</v>
      </c>
      <c r="M10" s="31">
        <v>15.544997512687585</v>
      </c>
      <c r="N10" s="31">
        <v>0.52428265480944158</v>
      </c>
      <c r="O10" s="31">
        <v>17.183492103167332</v>
      </c>
      <c r="P10" s="31" t="s">
        <v>615</v>
      </c>
      <c r="Q10" s="31">
        <v>14.725236494017372</v>
      </c>
      <c r="R10" s="31">
        <v>2.2097825089643455</v>
      </c>
      <c r="S10" s="31">
        <v>45.516914203655283</v>
      </c>
      <c r="T10" s="31">
        <v>5.2629656752764857</v>
      </c>
      <c r="U10" s="31">
        <v>1.2280641456957937</v>
      </c>
      <c r="V10" s="31">
        <v>4.3249687938594334</v>
      </c>
      <c r="W10" s="31">
        <v>0.6403649035455099</v>
      </c>
      <c r="X10" s="31" t="s">
        <v>615</v>
      </c>
      <c r="Y10" s="31">
        <v>0.6578690918294845</v>
      </c>
      <c r="Z10" s="31">
        <v>12.344981720019153</v>
      </c>
      <c r="AA10" s="31" t="s">
        <v>615</v>
      </c>
      <c r="AB10" s="31">
        <v>0.49663933060715737</v>
      </c>
      <c r="AC10" s="31">
        <v>7.3683717384269876E-2</v>
      </c>
      <c r="AD10" s="31">
        <v>54.029563594426328</v>
      </c>
      <c r="AE10" s="31">
        <v>735.71859139915466</v>
      </c>
      <c r="AF10" s="31" t="s">
        <v>615</v>
      </c>
      <c r="AG10" s="31">
        <v>57.373549043003784</v>
      </c>
      <c r="AH10" s="31" t="s">
        <v>615</v>
      </c>
      <c r="AI10" s="31" t="s">
        <v>615</v>
      </c>
      <c r="AJ10" s="31" t="s">
        <v>615</v>
      </c>
      <c r="AK10" s="31" t="s">
        <v>615</v>
      </c>
      <c r="AL10" s="31" t="s">
        <v>615</v>
      </c>
      <c r="AM10" s="31" t="s">
        <v>615</v>
      </c>
      <c r="AN10" s="31" t="s">
        <v>615</v>
      </c>
    </row>
    <row r="11" spans="1:40" x14ac:dyDescent="0.3">
      <c r="B11" t="s">
        <v>516</v>
      </c>
      <c r="C11" t="s">
        <v>622</v>
      </c>
      <c r="D11" s="31" t="s">
        <v>152</v>
      </c>
      <c r="E11" s="31" t="s">
        <v>615</v>
      </c>
      <c r="F11" s="31">
        <v>3.8638691028333248E-2</v>
      </c>
      <c r="G11" s="31">
        <v>0.37136356006220272</v>
      </c>
      <c r="H11" s="31">
        <v>4.0385771170007072E-2</v>
      </c>
      <c r="I11" s="31">
        <v>0.22455779071322374</v>
      </c>
      <c r="J11" s="31">
        <v>3.2878095495617286E-2</v>
      </c>
      <c r="K11" s="31" t="s">
        <v>120</v>
      </c>
      <c r="L11" s="31">
        <v>5.8640350199490783</v>
      </c>
      <c r="M11" s="31">
        <v>16.218424250579297</v>
      </c>
      <c r="N11" s="31">
        <v>0.53940154041728983</v>
      </c>
      <c r="O11" s="31">
        <v>16.12210028067555</v>
      </c>
      <c r="P11" s="31" t="s">
        <v>615</v>
      </c>
      <c r="Q11" s="31">
        <v>16.817446778737668</v>
      </c>
      <c r="R11" s="31">
        <v>2.2114634741281507</v>
      </c>
      <c r="S11" s="31">
        <v>47.957174593539769</v>
      </c>
      <c r="T11" s="31">
        <v>4.7671650737427207</v>
      </c>
      <c r="U11" s="31">
        <v>1.6612078452046153</v>
      </c>
      <c r="V11" s="31">
        <v>5.6398886104231973</v>
      </c>
      <c r="W11" s="31">
        <v>0.93103398014060146</v>
      </c>
      <c r="X11" s="31" t="s">
        <v>615</v>
      </c>
      <c r="Y11" s="31">
        <v>0.67061931928513097</v>
      </c>
      <c r="Z11" s="31">
        <v>12.944158927303643</v>
      </c>
      <c r="AA11" s="31" t="s">
        <v>615</v>
      </c>
      <c r="AB11" s="31">
        <v>0.57662254642979127</v>
      </c>
      <c r="AC11" s="31">
        <v>7.7869468582270049E-2</v>
      </c>
      <c r="AD11" s="31">
        <v>57.606969360443685</v>
      </c>
      <c r="AE11" s="31">
        <v>590.91197297119788</v>
      </c>
      <c r="AF11" s="31" t="s">
        <v>615</v>
      </c>
      <c r="AG11" s="31">
        <v>56.806953175900261</v>
      </c>
      <c r="AH11" s="31" t="s">
        <v>615</v>
      </c>
      <c r="AI11" s="31" t="s">
        <v>615</v>
      </c>
      <c r="AJ11" s="31" t="s">
        <v>615</v>
      </c>
      <c r="AK11" s="31" t="s">
        <v>615</v>
      </c>
      <c r="AL11" s="31" t="s">
        <v>615</v>
      </c>
      <c r="AM11" s="31" t="s">
        <v>615</v>
      </c>
      <c r="AN11" s="31" t="s">
        <v>615</v>
      </c>
    </row>
    <row r="12" spans="1:40" x14ac:dyDescent="0.3">
      <c r="B12" t="s">
        <v>517</v>
      </c>
      <c r="C12" t="s">
        <v>621</v>
      </c>
      <c r="D12" s="31" t="s">
        <v>93</v>
      </c>
      <c r="E12" s="31" t="s">
        <v>615</v>
      </c>
      <c r="F12" s="31" t="s">
        <v>95</v>
      </c>
      <c r="G12" s="31">
        <v>0.29916393588487106</v>
      </c>
      <c r="H12" s="31" t="s">
        <v>97</v>
      </c>
      <c r="I12" s="31" t="s">
        <v>140</v>
      </c>
      <c r="J12" s="31" t="s">
        <v>48</v>
      </c>
      <c r="K12" s="31" t="s">
        <v>125</v>
      </c>
      <c r="L12" s="31">
        <v>5.5841098170445083</v>
      </c>
      <c r="M12" s="31">
        <v>14.470143989592264</v>
      </c>
      <c r="N12" s="31">
        <v>0.72625461814022685</v>
      </c>
      <c r="O12" s="31">
        <v>14.443995189070259</v>
      </c>
      <c r="P12" s="31" t="s">
        <v>615</v>
      </c>
      <c r="Q12" s="31">
        <v>17.634734566516254</v>
      </c>
      <c r="R12" s="31">
        <v>3.1448869503837007</v>
      </c>
      <c r="S12" s="31">
        <v>43.943598225705855</v>
      </c>
      <c r="T12" s="31">
        <v>5.392379587927854</v>
      </c>
      <c r="U12" s="31">
        <v>1.3091996847576644</v>
      </c>
      <c r="V12" s="31">
        <v>6.6952468595920696</v>
      </c>
      <c r="W12" s="31">
        <v>0.91604917080096859</v>
      </c>
      <c r="X12" s="31" t="s">
        <v>615</v>
      </c>
      <c r="Y12" s="31">
        <v>0.85323256906053002</v>
      </c>
      <c r="Z12" s="31">
        <v>15.100376915701228</v>
      </c>
      <c r="AA12" s="31" t="s">
        <v>615</v>
      </c>
      <c r="AB12" s="31">
        <v>0.475586363384781</v>
      </c>
      <c r="AC12" s="31">
        <v>7.9949357560016324E-2</v>
      </c>
      <c r="AD12" s="31">
        <v>66.362583095386341</v>
      </c>
      <c r="AE12" s="31">
        <v>603.8739787184694</v>
      </c>
      <c r="AF12" s="31" t="s">
        <v>615</v>
      </c>
      <c r="AG12" s="31">
        <v>63.294680949881929</v>
      </c>
      <c r="AH12" s="31" t="s">
        <v>615</v>
      </c>
      <c r="AI12" s="31" t="s">
        <v>615</v>
      </c>
      <c r="AJ12" s="31" t="s">
        <v>615</v>
      </c>
      <c r="AK12" s="31" t="s">
        <v>615</v>
      </c>
      <c r="AL12" s="31" t="s">
        <v>615</v>
      </c>
      <c r="AM12" s="31" t="s">
        <v>615</v>
      </c>
      <c r="AN12" s="31" t="s">
        <v>615</v>
      </c>
    </row>
    <row r="13" spans="1:40" x14ac:dyDescent="0.3">
      <c r="B13" t="s">
        <v>518</v>
      </c>
      <c r="C13" t="s">
        <v>621</v>
      </c>
      <c r="D13" s="31" t="s">
        <v>93</v>
      </c>
      <c r="E13" s="31" t="s">
        <v>615</v>
      </c>
      <c r="F13" s="31" t="s">
        <v>48</v>
      </c>
      <c r="G13" s="31">
        <v>0.2274432573416803</v>
      </c>
      <c r="H13" s="31">
        <v>6.6929470307683481E-2</v>
      </c>
      <c r="I13" s="31" t="s">
        <v>61</v>
      </c>
      <c r="J13" s="31">
        <v>6.7059703666737469E-2</v>
      </c>
      <c r="K13" s="31" t="s">
        <v>97</v>
      </c>
      <c r="L13" s="31">
        <v>5.1887756413886663</v>
      </c>
      <c r="M13" s="31">
        <v>15.461660332088369</v>
      </c>
      <c r="N13" s="31">
        <v>0.4878670034368649</v>
      </c>
      <c r="O13" s="31">
        <v>15.520346583811971</v>
      </c>
      <c r="P13" s="31" t="s">
        <v>615</v>
      </c>
      <c r="Q13" s="31">
        <v>16.583924650186312</v>
      </c>
      <c r="R13" s="31">
        <v>2.5807315059844083</v>
      </c>
      <c r="S13" s="31">
        <v>45.472215387058661</v>
      </c>
      <c r="T13" s="31">
        <v>5.6340523054544134</v>
      </c>
      <c r="U13" s="31">
        <v>1.0824428638220995</v>
      </c>
      <c r="V13" s="31">
        <v>7.3868455112769595</v>
      </c>
      <c r="W13" s="31">
        <v>1.0995685867869693</v>
      </c>
      <c r="X13" s="31" t="s">
        <v>615</v>
      </c>
      <c r="Y13" s="31">
        <v>0.76101601485643744</v>
      </c>
      <c r="Z13" s="31">
        <v>19.320998961026877</v>
      </c>
      <c r="AA13" s="31" t="s">
        <v>615</v>
      </c>
      <c r="AB13" s="31">
        <v>1.1790446377392423</v>
      </c>
      <c r="AC13" s="31">
        <v>0.15493740935893432</v>
      </c>
      <c r="AD13" s="31">
        <v>58.660470353467446</v>
      </c>
      <c r="AE13" s="31">
        <v>697.83469456429407</v>
      </c>
      <c r="AF13" s="31" t="s">
        <v>615</v>
      </c>
      <c r="AG13" s="31">
        <v>64.028036033351952</v>
      </c>
      <c r="AH13" s="31" t="s">
        <v>615</v>
      </c>
      <c r="AI13" s="31" t="s">
        <v>615</v>
      </c>
      <c r="AJ13" s="31" t="s">
        <v>615</v>
      </c>
      <c r="AK13" s="31" t="s">
        <v>615</v>
      </c>
      <c r="AL13" s="31" t="s">
        <v>615</v>
      </c>
      <c r="AM13" s="31" t="s">
        <v>615</v>
      </c>
      <c r="AN13" s="31" t="s">
        <v>615</v>
      </c>
    </row>
    <row r="14" spans="1:40" x14ac:dyDescent="0.3">
      <c r="B14" t="s">
        <v>519</v>
      </c>
      <c r="C14" t="s">
        <v>622</v>
      </c>
      <c r="D14" s="31" t="s">
        <v>120</v>
      </c>
      <c r="E14" s="31" t="s">
        <v>615</v>
      </c>
      <c r="F14" s="31" t="s">
        <v>125</v>
      </c>
      <c r="G14" s="31">
        <v>0.25104491578668259</v>
      </c>
      <c r="H14" s="31" t="s">
        <v>97</v>
      </c>
      <c r="I14" s="31" t="s">
        <v>49</v>
      </c>
      <c r="J14" s="31" t="s">
        <v>95</v>
      </c>
      <c r="K14" s="31" t="s">
        <v>95</v>
      </c>
      <c r="L14" s="31">
        <v>5.0392905851492538</v>
      </c>
      <c r="M14" s="31">
        <v>14.243496492619416</v>
      </c>
      <c r="N14" s="31">
        <v>0.59494398808992077</v>
      </c>
      <c r="O14" s="31">
        <v>14.798339681822807</v>
      </c>
      <c r="P14" s="31" t="s">
        <v>615</v>
      </c>
      <c r="Q14" s="31">
        <v>14.750987549509082</v>
      </c>
      <c r="R14" s="31">
        <v>2.7202673331719192</v>
      </c>
      <c r="S14" s="31">
        <v>41.280523173711579</v>
      </c>
      <c r="T14" s="31">
        <v>5.7579636332282318</v>
      </c>
      <c r="U14" s="31">
        <v>1.1506293050436671</v>
      </c>
      <c r="V14" s="31">
        <v>6.8258427612276575</v>
      </c>
      <c r="W14" s="31">
        <v>0.8092818363719424</v>
      </c>
      <c r="X14" s="31" t="s">
        <v>615</v>
      </c>
      <c r="Y14" s="31">
        <v>0.85180728166569286</v>
      </c>
      <c r="Z14" s="31">
        <v>17.537615273110944</v>
      </c>
      <c r="AA14" s="31" t="s">
        <v>615</v>
      </c>
      <c r="AB14" s="31">
        <v>0.58402926896650975</v>
      </c>
      <c r="AC14" s="31">
        <v>9.4790744477007874E-2</v>
      </c>
      <c r="AD14" s="31">
        <v>61.927871285151248</v>
      </c>
      <c r="AE14" s="31">
        <v>584.43289908870281</v>
      </c>
      <c r="AF14" s="31" t="s">
        <v>615</v>
      </c>
      <c r="AG14" s="31">
        <v>64.474349215650932</v>
      </c>
      <c r="AH14" s="31" t="s">
        <v>615</v>
      </c>
      <c r="AI14" s="31" t="s">
        <v>615</v>
      </c>
      <c r="AJ14" s="31" t="s">
        <v>615</v>
      </c>
      <c r="AK14" s="31" t="s">
        <v>615</v>
      </c>
      <c r="AL14" s="31" t="s">
        <v>615</v>
      </c>
      <c r="AM14" s="31" t="s">
        <v>615</v>
      </c>
      <c r="AN14" s="31" t="s">
        <v>615</v>
      </c>
    </row>
    <row r="15" spans="1:40" x14ac:dyDescent="0.3">
      <c r="B15" t="s">
        <v>520</v>
      </c>
      <c r="C15" t="s">
        <v>627</v>
      </c>
      <c r="D15" s="31" t="s">
        <v>93</v>
      </c>
      <c r="E15" s="31" t="s">
        <v>615</v>
      </c>
      <c r="F15" s="31" t="s">
        <v>97</v>
      </c>
      <c r="G15" s="31">
        <v>0.20152565550829674</v>
      </c>
      <c r="H15" s="31" t="s">
        <v>93</v>
      </c>
      <c r="I15" s="31" t="s">
        <v>79</v>
      </c>
      <c r="J15" s="31" t="s">
        <v>97</v>
      </c>
      <c r="K15" s="31" t="s">
        <v>120</v>
      </c>
      <c r="L15" s="31">
        <v>5.0364627909080975</v>
      </c>
      <c r="M15" s="31">
        <v>15.423339937262227</v>
      </c>
      <c r="N15" s="31">
        <v>0.4153769567611878</v>
      </c>
      <c r="O15" s="31">
        <v>13.875428457228944</v>
      </c>
      <c r="P15" s="31" t="s">
        <v>615</v>
      </c>
      <c r="Q15" s="31">
        <v>18.102571246649742</v>
      </c>
      <c r="R15" s="31">
        <v>2.2156898846238193</v>
      </c>
      <c r="S15" s="31">
        <v>43.7517893937747</v>
      </c>
      <c r="T15" s="31">
        <v>5.9370950666536997</v>
      </c>
      <c r="U15" s="31">
        <v>1.6853613746888605</v>
      </c>
      <c r="V15" s="31">
        <v>6.6324858956180819</v>
      </c>
      <c r="W15" s="31">
        <v>1.0593924429991024</v>
      </c>
      <c r="X15" s="31" t="s">
        <v>615</v>
      </c>
      <c r="Y15" s="31">
        <v>0.63846251596601822</v>
      </c>
      <c r="Z15" s="31">
        <v>16.400492093587641</v>
      </c>
      <c r="AA15" s="31" t="s">
        <v>615</v>
      </c>
      <c r="AB15" s="31">
        <v>1.0799173213439419</v>
      </c>
      <c r="AC15" s="31">
        <v>0.14411061509857367</v>
      </c>
      <c r="AD15" s="31">
        <v>54.768312042137275</v>
      </c>
      <c r="AE15" s="31">
        <v>675.35144657963292</v>
      </c>
      <c r="AF15" s="31" t="s">
        <v>615</v>
      </c>
      <c r="AG15" s="31">
        <v>65.088295396890359</v>
      </c>
      <c r="AH15" s="31" t="s">
        <v>615</v>
      </c>
      <c r="AI15" s="31" t="s">
        <v>615</v>
      </c>
      <c r="AJ15" s="31" t="s">
        <v>615</v>
      </c>
      <c r="AK15" s="31" t="s">
        <v>615</v>
      </c>
      <c r="AL15" s="31" t="s">
        <v>615</v>
      </c>
      <c r="AM15" s="31" t="s">
        <v>615</v>
      </c>
      <c r="AN15" s="31" t="s">
        <v>615</v>
      </c>
    </row>
    <row r="16" spans="1:40" x14ac:dyDescent="0.3">
      <c r="B16" t="s">
        <v>521</v>
      </c>
      <c r="C16" t="s">
        <v>627</v>
      </c>
      <c r="D16" s="31" t="s">
        <v>95</v>
      </c>
      <c r="E16" s="31" t="s">
        <v>615</v>
      </c>
      <c r="F16" s="31" t="s">
        <v>125</v>
      </c>
      <c r="G16" s="31">
        <v>0.32140713807566235</v>
      </c>
      <c r="H16" s="31" t="s">
        <v>93</v>
      </c>
      <c r="I16" s="31" t="s">
        <v>140</v>
      </c>
      <c r="J16" s="31">
        <v>8.2562769048673379E-2</v>
      </c>
      <c r="K16" s="31" t="s">
        <v>97</v>
      </c>
      <c r="L16" s="31">
        <v>5.0716786233251332</v>
      </c>
      <c r="M16" s="31">
        <v>15.594608433749181</v>
      </c>
      <c r="N16" s="31">
        <v>0.36763337631495369</v>
      </c>
      <c r="O16" s="31">
        <v>13.529050459057284</v>
      </c>
      <c r="P16" s="31" t="s">
        <v>615</v>
      </c>
      <c r="Q16" s="31">
        <v>16.482219945306046</v>
      </c>
      <c r="R16" s="31">
        <v>2.5204301219805783</v>
      </c>
      <c r="S16" s="31">
        <v>44.210930847929724</v>
      </c>
      <c r="T16" s="31">
        <v>6.1236235134313768</v>
      </c>
      <c r="U16" s="31">
        <v>1.4294931200143348</v>
      </c>
      <c r="V16" s="31">
        <v>5.654967299141985</v>
      </c>
      <c r="W16" s="31">
        <v>0.7712999551016958</v>
      </c>
      <c r="X16" s="31" t="s">
        <v>615</v>
      </c>
      <c r="Y16" s="31">
        <v>0.8253675391015316</v>
      </c>
      <c r="Z16" s="31">
        <v>17.148241806514417</v>
      </c>
      <c r="AA16" s="31" t="s">
        <v>615</v>
      </c>
      <c r="AB16" s="31">
        <v>1.1061146387004108</v>
      </c>
      <c r="AC16" s="31">
        <v>6.9021667892121677E-2</v>
      </c>
      <c r="AD16" s="31">
        <v>57.542267408977857</v>
      </c>
      <c r="AE16" s="31">
        <v>695.74667878612127</v>
      </c>
      <c r="AF16" s="31" t="s">
        <v>615</v>
      </c>
      <c r="AG16" s="31">
        <v>65.386738860714829</v>
      </c>
      <c r="AH16" s="31" t="s">
        <v>615</v>
      </c>
      <c r="AI16" s="31" t="s">
        <v>615</v>
      </c>
      <c r="AJ16" s="31" t="s">
        <v>615</v>
      </c>
      <c r="AK16" s="31" t="s">
        <v>615</v>
      </c>
      <c r="AL16" s="31" t="s">
        <v>615</v>
      </c>
      <c r="AM16" s="31" t="s">
        <v>615</v>
      </c>
      <c r="AN16" s="31" t="s">
        <v>615</v>
      </c>
    </row>
    <row r="17" spans="1:40" x14ac:dyDescent="0.3">
      <c r="B17" t="s">
        <v>522</v>
      </c>
      <c r="C17" t="s">
        <v>621</v>
      </c>
      <c r="D17" s="31" t="s">
        <v>152</v>
      </c>
      <c r="E17" s="31">
        <v>36.700869731902614</v>
      </c>
      <c r="F17" s="31" t="s">
        <v>120</v>
      </c>
      <c r="G17" s="31">
        <v>0.18186694908068676</v>
      </c>
      <c r="H17" s="31">
        <v>9.2869809454712501E-2</v>
      </c>
      <c r="I17" s="31" t="s">
        <v>113</v>
      </c>
      <c r="J17" s="31">
        <v>0.14789145055950864</v>
      </c>
      <c r="K17" s="31">
        <v>3.3367195625138839E-2</v>
      </c>
      <c r="L17" s="31">
        <v>11.978999844985223</v>
      </c>
      <c r="M17" s="31">
        <v>45.082334767429657</v>
      </c>
      <c r="N17" s="31">
        <v>0.46246472720285792</v>
      </c>
      <c r="O17" s="31">
        <v>13.638859493677586</v>
      </c>
      <c r="P17" s="31">
        <v>7.5755415879762866</v>
      </c>
      <c r="Q17" s="31">
        <v>37.825702504284983</v>
      </c>
      <c r="R17" s="31">
        <v>1.7841482617789906</v>
      </c>
      <c r="S17" s="31">
        <v>31.500008190620839</v>
      </c>
      <c r="T17" s="31">
        <v>10.289617311658295</v>
      </c>
      <c r="U17" s="31">
        <v>1.3776279955224038</v>
      </c>
      <c r="V17" s="31">
        <v>10.405891092209796</v>
      </c>
      <c r="W17" s="31">
        <v>1.78649960318725</v>
      </c>
      <c r="X17" s="31" t="s">
        <v>615</v>
      </c>
      <c r="Y17" s="31">
        <v>1.7807800507361138</v>
      </c>
      <c r="Z17" s="31">
        <v>44.00831833496656</v>
      </c>
      <c r="AA17" s="31">
        <v>4.6105855112333325</v>
      </c>
      <c r="AB17" s="31">
        <v>3.2266572145307792</v>
      </c>
      <c r="AC17" s="31">
        <v>0.52772789896608607</v>
      </c>
      <c r="AD17" s="31">
        <v>90.82032509228722</v>
      </c>
      <c r="AE17" s="31">
        <v>606.34142742935171</v>
      </c>
      <c r="AF17" s="31">
        <v>276.9935403402763</v>
      </c>
      <c r="AG17" s="31">
        <v>56.118884013795636</v>
      </c>
      <c r="AH17" s="31">
        <v>90.739264836946816</v>
      </c>
      <c r="AI17" s="31">
        <v>0.4941775943873617</v>
      </c>
      <c r="AJ17" s="31">
        <v>195.99247344749577</v>
      </c>
      <c r="AK17" s="31" t="s">
        <v>96</v>
      </c>
      <c r="AL17" s="31">
        <v>6.7971330178833496</v>
      </c>
      <c r="AM17" s="31" t="s">
        <v>615</v>
      </c>
      <c r="AN17" s="31" t="s">
        <v>615</v>
      </c>
    </row>
    <row r="18" spans="1:40" x14ac:dyDescent="0.3">
      <c r="B18" t="s">
        <v>523</v>
      </c>
      <c r="C18" t="s">
        <v>621</v>
      </c>
      <c r="D18" s="31" t="s">
        <v>406</v>
      </c>
      <c r="E18" s="31">
        <v>34.882892045734685</v>
      </c>
      <c r="F18" s="31">
        <v>2.8360201190245956E-2</v>
      </c>
      <c r="G18" s="31">
        <v>0.1755493165111266</v>
      </c>
      <c r="H18" s="31">
        <v>6.6050275909311576E-2</v>
      </c>
      <c r="I18" s="31">
        <v>1.0196352267998166</v>
      </c>
      <c r="J18" s="31">
        <v>0.29823768683966723</v>
      </c>
      <c r="K18" s="31" t="s">
        <v>120</v>
      </c>
      <c r="L18" s="31">
        <v>11.409553544191471</v>
      </c>
      <c r="M18" s="31">
        <v>43.821922752137233</v>
      </c>
      <c r="N18" s="31">
        <v>0.51047278682630326</v>
      </c>
      <c r="O18" s="31">
        <v>14.999591876885679</v>
      </c>
      <c r="P18" s="31">
        <v>7.1351894688903874</v>
      </c>
      <c r="Q18" s="31">
        <v>35.86947429903573</v>
      </c>
      <c r="R18" s="31">
        <v>1.6789018039045893</v>
      </c>
      <c r="S18" s="31">
        <v>29.821346386595938</v>
      </c>
      <c r="T18" s="31">
        <v>10.102549215701268</v>
      </c>
      <c r="U18" s="31">
        <v>1.3100723893978787</v>
      </c>
      <c r="V18" s="31">
        <v>10.210073364601875</v>
      </c>
      <c r="W18" s="31">
        <v>1.7403579493689527</v>
      </c>
      <c r="X18" s="31" t="s">
        <v>615</v>
      </c>
      <c r="Y18" s="31">
        <v>1.6726471593249099</v>
      </c>
      <c r="Z18" s="31">
        <v>40.429661573405454</v>
      </c>
      <c r="AA18" s="31">
        <v>3.995201267117801</v>
      </c>
      <c r="AB18" s="31">
        <v>3.2762137064846812</v>
      </c>
      <c r="AC18" s="31">
        <v>0.46463588044871823</v>
      </c>
      <c r="AD18" s="31">
        <v>80.796174622565431</v>
      </c>
      <c r="AE18" s="31">
        <v>555.61182165554658</v>
      </c>
      <c r="AF18" s="31">
        <v>368.41894275816844</v>
      </c>
      <c r="AG18" s="31">
        <v>55.861778342516914</v>
      </c>
      <c r="AH18" s="31">
        <v>93.215530218915788</v>
      </c>
      <c r="AI18" s="31">
        <v>1.0233431348697852</v>
      </c>
      <c r="AJ18" s="31">
        <v>193.56208107711811</v>
      </c>
      <c r="AK18" s="31">
        <v>8.3235470970505834E-2</v>
      </c>
      <c r="AL18" s="31">
        <v>6.939911612635</v>
      </c>
      <c r="AM18" s="31" t="s">
        <v>615</v>
      </c>
      <c r="AN18" s="31" t="s">
        <v>615</v>
      </c>
    </row>
    <row r="19" spans="1:40" x14ac:dyDescent="0.3">
      <c r="B19" t="s">
        <v>524</v>
      </c>
      <c r="C19" t="s">
        <v>624</v>
      </c>
      <c r="D19" s="31" t="s">
        <v>406</v>
      </c>
      <c r="E19" s="31">
        <v>35.61457235312453</v>
      </c>
      <c r="F19" s="31" t="s">
        <v>120</v>
      </c>
      <c r="G19" s="31">
        <v>0.16282728882396652</v>
      </c>
      <c r="H19" s="31">
        <v>3.0202636188961032E-2</v>
      </c>
      <c r="I19" s="31">
        <v>0.12023059514141829</v>
      </c>
      <c r="J19" s="31">
        <v>0.15886138121256396</v>
      </c>
      <c r="K19" s="31">
        <v>3.2638843706569547E-2</v>
      </c>
      <c r="L19" s="31">
        <v>11.490837071351338</v>
      </c>
      <c r="M19" s="31">
        <v>45.979658639700041</v>
      </c>
      <c r="N19" s="31">
        <v>0.50928584879713479</v>
      </c>
      <c r="O19" s="31">
        <v>16.440004029707666</v>
      </c>
      <c r="P19" s="31">
        <v>8.001616420515635</v>
      </c>
      <c r="Q19" s="31">
        <v>40.047963133015145</v>
      </c>
      <c r="R19" s="31">
        <v>1.7706433754385404</v>
      </c>
      <c r="S19" s="31">
        <v>34.264255622500059</v>
      </c>
      <c r="T19" s="31">
        <v>11.722390528230706</v>
      </c>
      <c r="U19" s="31">
        <v>1.3362354746366465</v>
      </c>
      <c r="V19" s="31">
        <v>11.215391462902657</v>
      </c>
      <c r="W19" s="31">
        <v>1.8879611695588601</v>
      </c>
      <c r="X19" s="31" t="s">
        <v>615</v>
      </c>
      <c r="Y19" s="31">
        <v>2.1544675454935218</v>
      </c>
      <c r="Z19" s="31">
        <v>50.788718564259391</v>
      </c>
      <c r="AA19" s="31">
        <v>5.0987254133035504</v>
      </c>
      <c r="AB19" s="31">
        <v>4.5390005315400517</v>
      </c>
      <c r="AC19" s="31">
        <v>0.64177407572927003</v>
      </c>
      <c r="AD19" s="31">
        <v>68.645083975490351</v>
      </c>
      <c r="AE19" s="31">
        <v>544.61216901658213</v>
      </c>
      <c r="AF19" s="31">
        <v>255.24216731951543</v>
      </c>
      <c r="AG19" s="31">
        <v>57.889385493364763</v>
      </c>
      <c r="AH19" s="31">
        <v>94.02345682095428</v>
      </c>
      <c r="AI19" s="31">
        <v>0.89384845683895753</v>
      </c>
      <c r="AJ19" s="31">
        <v>193.99835236264499</v>
      </c>
      <c r="AK19" s="31">
        <v>0.1630888072579334</v>
      </c>
      <c r="AL19" s="31">
        <v>6.9927242243334282</v>
      </c>
      <c r="AM19" s="31" t="s">
        <v>615</v>
      </c>
      <c r="AN19" s="31" t="s">
        <v>615</v>
      </c>
    </row>
    <row r="20" spans="1:40" x14ac:dyDescent="0.3">
      <c r="B20" t="s">
        <v>525</v>
      </c>
      <c r="C20" t="s">
        <v>624</v>
      </c>
      <c r="D20" s="31" t="s">
        <v>152</v>
      </c>
      <c r="E20" s="31">
        <v>32.567461956521747</v>
      </c>
      <c r="F20" s="31" t="s">
        <v>152</v>
      </c>
      <c r="G20" s="31">
        <v>0.22368854658221593</v>
      </c>
      <c r="H20" s="31">
        <v>5.2051980817023467E-2</v>
      </c>
      <c r="I20" s="31">
        <v>0.42841135794611329</v>
      </c>
      <c r="J20" s="31">
        <v>0.14326817045403531</v>
      </c>
      <c r="K20" s="31">
        <v>4.5534707370406741E-2</v>
      </c>
      <c r="L20" s="31">
        <v>11.254317797111673</v>
      </c>
      <c r="M20" s="31">
        <v>41.764007857951484</v>
      </c>
      <c r="N20" s="31">
        <v>0.51732800662186762</v>
      </c>
      <c r="O20" s="31">
        <v>14.802620134756681</v>
      </c>
      <c r="P20" s="31">
        <v>6.9720043478421063</v>
      </c>
      <c r="Q20" s="31">
        <v>37.224751669338822</v>
      </c>
      <c r="R20" s="31">
        <v>1.7993865985811484</v>
      </c>
      <c r="S20" s="31">
        <v>34.216945843780763</v>
      </c>
      <c r="T20" s="31">
        <v>10.93249166450261</v>
      </c>
      <c r="U20" s="31">
        <v>1.2846075745360286</v>
      </c>
      <c r="V20" s="31">
        <v>10.883069391690382</v>
      </c>
      <c r="W20" s="31">
        <v>1.7840678819378097</v>
      </c>
      <c r="X20" s="31" t="s">
        <v>615</v>
      </c>
      <c r="Y20" s="31">
        <v>1.8209547351783208</v>
      </c>
      <c r="Z20" s="31">
        <v>43.789193429506518</v>
      </c>
      <c r="AA20" s="31">
        <v>4.6619225577437646</v>
      </c>
      <c r="AB20" s="31">
        <v>3.5345282578210169</v>
      </c>
      <c r="AC20" s="31">
        <v>0.50204665411874738</v>
      </c>
      <c r="AD20" s="31">
        <v>76.570887123262352</v>
      </c>
      <c r="AE20" s="31">
        <v>571.26827119800055</v>
      </c>
      <c r="AF20" s="31">
        <v>315.86486792192807</v>
      </c>
      <c r="AG20" s="31">
        <v>57.408728860517627</v>
      </c>
      <c r="AH20" s="31">
        <v>95.003148235170755</v>
      </c>
      <c r="AI20" s="31">
        <v>0.87324685656900081</v>
      </c>
      <c r="AJ20" s="31">
        <v>190.75293059435418</v>
      </c>
      <c r="AK20" s="31">
        <v>0.1788435887715337</v>
      </c>
      <c r="AL20" s="31">
        <v>6.7980872956373064</v>
      </c>
      <c r="AM20" s="31" t="s">
        <v>615</v>
      </c>
      <c r="AN20" s="31" t="s">
        <v>615</v>
      </c>
    </row>
    <row r="21" spans="1:40" x14ac:dyDescent="0.3">
      <c r="B21" t="s">
        <v>526</v>
      </c>
      <c r="C21" t="s">
        <v>624</v>
      </c>
      <c r="D21" s="31" t="s">
        <v>406</v>
      </c>
      <c r="E21" s="31">
        <v>29.531486683829112</v>
      </c>
      <c r="F21" s="31">
        <v>0.147252730201616</v>
      </c>
      <c r="G21" s="31">
        <v>0.24209170894531629</v>
      </c>
      <c r="H21" s="31">
        <v>4.421415968215911E-2</v>
      </c>
      <c r="I21" s="31">
        <v>2.5138695125156372</v>
      </c>
      <c r="J21" s="31">
        <v>0.15988793494356041</v>
      </c>
      <c r="K21" s="31" t="s">
        <v>152</v>
      </c>
      <c r="L21" s="31">
        <v>11.137636199511187</v>
      </c>
      <c r="M21" s="31">
        <v>42.219245109723367</v>
      </c>
      <c r="N21" s="31">
        <v>0.5615914348181269</v>
      </c>
      <c r="O21" s="31">
        <v>16.787634894282625</v>
      </c>
      <c r="P21" s="31">
        <v>6.5984686735230769</v>
      </c>
      <c r="Q21" s="31">
        <v>34.123643692047494</v>
      </c>
      <c r="R21" s="31">
        <v>1.8807388560857017</v>
      </c>
      <c r="S21" s="31">
        <v>31.066721322983312</v>
      </c>
      <c r="T21" s="31">
        <v>10.393551923518551</v>
      </c>
      <c r="U21" s="31">
        <v>1.0182926102850587</v>
      </c>
      <c r="V21" s="31">
        <v>9.3316779730280146</v>
      </c>
      <c r="W21" s="31">
        <v>1.6365624785628385</v>
      </c>
      <c r="X21" s="31" t="s">
        <v>615</v>
      </c>
      <c r="Y21" s="31">
        <v>1.7227553225528403</v>
      </c>
      <c r="Z21" s="31">
        <v>41.30394641914971</v>
      </c>
      <c r="AA21" s="31">
        <v>4.2389443057289276</v>
      </c>
      <c r="AB21" s="31">
        <v>3.5108409311371909</v>
      </c>
      <c r="AC21" s="31">
        <v>0.46674306083078509</v>
      </c>
      <c r="AD21" s="31">
        <v>75.812398104184609</v>
      </c>
      <c r="AE21" s="31">
        <v>539.64245326153616</v>
      </c>
      <c r="AF21" s="31">
        <v>254.73456122332772</v>
      </c>
      <c r="AG21" s="31">
        <v>55.452611768214396</v>
      </c>
      <c r="AH21" s="31">
        <v>94.062759923805743</v>
      </c>
      <c r="AI21" s="31">
        <v>2.0321493090136409</v>
      </c>
      <c r="AJ21" s="31">
        <v>190.04410377185991</v>
      </c>
      <c r="AK21" s="31" t="s">
        <v>136</v>
      </c>
      <c r="AL21" s="31">
        <v>7.6826732092146299</v>
      </c>
      <c r="AM21" s="31" t="s">
        <v>615</v>
      </c>
      <c r="AN21" s="31" t="s">
        <v>615</v>
      </c>
    </row>
    <row r="22" spans="1:40" x14ac:dyDescent="0.3">
      <c r="B22" t="s">
        <v>527</v>
      </c>
      <c r="C22" t="s">
        <v>625</v>
      </c>
      <c r="D22" s="31" t="s">
        <v>406</v>
      </c>
      <c r="E22" s="31">
        <v>32.952641162440614</v>
      </c>
      <c r="F22" s="31">
        <v>4.3618145483008415E-2</v>
      </c>
      <c r="G22" s="31">
        <v>0.31017693722611017</v>
      </c>
      <c r="H22" s="31">
        <v>7.0914983528865536E-2</v>
      </c>
      <c r="I22" s="31">
        <v>0.24214188338695694</v>
      </c>
      <c r="J22" s="31">
        <v>0.12887351235340036</v>
      </c>
      <c r="K22" s="31">
        <v>1.9821441777947858E-2</v>
      </c>
      <c r="L22" s="31">
        <v>10.655766112217922</v>
      </c>
      <c r="M22" s="31">
        <v>39.531869689474597</v>
      </c>
      <c r="N22" s="31">
        <v>0.4451364083437388</v>
      </c>
      <c r="O22" s="31">
        <v>14.466520110170563</v>
      </c>
      <c r="P22" s="31">
        <v>6.772981928572877</v>
      </c>
      <c r="Q22" s="31">
        <v>35.736457299176621</v>
      </c>
      <c r="R22" s="31">
        <v>1.3407505087639946</v>
      </c>
      <c r="S22" s="31">
        <v>27.688397308513707</v>
      </c>
      <c r="T22" s="31">
        <v>10.417873715959152</v>
      </c>
      <c r="U22" s="31">
        <v>1.299739028644278</v>
      </c>
      <c r="V22" s="31">
        <v>10.164562682987425</v>
      </c>
      <c r="W22" s="31">
        <v>1.6788696105062955</v>
      </c>
      <c r="X22" s="31" t="s">
        <v>615</v>
      </c>
      <c r="Y22" s="31">
        <v>1.7217002143886326</v>
      </c>
      <c r="Z22" s="31">
        <v>41.474034035581113</v>
      </c>
      <c r="AA22" s="31">
        <v>4.4152967395631135</v>
      </c>
      <c r="AB22" s="31">
        <v>3.0506331364186954</v>
      </c>
      <c r="AC22" s="31">
        <v>0.40613946372890142</v>
      </c>
      <c r="AD22" s="31">
        <v>77.610331596899172</v>
      </c>
      <c r="AE22" s="31">
        <v>550.93165403401133</v>
      </c>
      <c r="AF22" s="31">
        <v>246.57272777995723</v>
      </c>
      <c r="AG22" s="31">
        <v>58.740639472108732</v>
      </c>
      <c r="AH22" s="31">
        <v>94.467464870746724</v>
      </c>
      <c r="AI22" s="31">
        <v>0.82249268671368592</v>
      </c>
      <c r="AJ22" s="31">
        <v>194.3741108458978</v>
      </c>
      <c r="AK22" s="31" t="s">
        <v>136</v>
      </c>
      <c r="AL22" s="31">
        <v>7.7762898580585453</v>
      </c>
      <c r="AM22" s="31" t="s">
        <v>615</v>
      </c>
      <c r="AN22" s="31" t="s">
        <v>615</v>
      </c>
    </row>
    <row r="23" spans="1:40" x14ac:dyDescent="0.3">
      <c r="B23" t="s">
        <v>528</v>
      </c>
      <c r="C23" t="s">
        <v>621</v>
      </c>
      <c r="D23" s="31" t="s">
        <v>406</v>
      </c>
      <c r="E23" s="31">
        <v>29.775437195502565</v>
      </c>
      <c r="F23" s="31" t="s">
        <v>406</v>
      </c>
      <c r="G23" s="31">
        <v>0.26808284796539561</v>
      </c>
      <c r="H23" s="31">
        <v>4.023929225773288E-2</v>
      </c>
      <c r="I23" s="31">
        <v>0.14329320082451769</v>
      </c>
      <c r="J23" s="31">
        <v>0.19175199256905012</v>
      </c>
      <c r="K23" s="31" t="s">
        <v>152</v>
      </c>
      <c r="L23" s="31">
        <v>12.571169738244969</v>
      </c>
      <c r="M23" s="31">
        <v>49.007376482439334</v>
      </c>
      <c r="N23" s="31">
        <v>0.50634004464861371</v>
      </c>
      <c r="O23" s="31">
        <v>18.539707296678074</v>
      </c>
      <c r="P23" s="31">
        <v>8.1591910471349625</v>
      </c>
      <c r="Q23" s="31">
        <v>38.153084623243103</v>
      </c>
      <c r="R23" s="31">
        <v>1.9925906248098255</v>
      </c>
      <c r="S23" s="31">
        <v>45.139943898378014</v>
      </c>
      <c r="T23" s="31">
        <v>10.347870579901601</v>
      </c>
      <c r="U23" s="31">
        <v>1.2472537522049705</v>
      </c>
      <c r="V23" s="31">
        <v>9.9604405424831288</v>
      </c>
      <c r="W23" s="31">
        <v>1.6477858286459321</v>
      </c>
      <c r="X23" s="31" t="s">
        <v>615</v>
      </c>
      <c r="Y23" s="31">
        <v>2.1342139323019835</v>
      </c>
      <c r="Z23" s="31">
        <v>52.873642597423299</v>
      </c>
      <c r="AA23" s="31">
        <v>5.438103059730909</v>
      </c>
      <c r="AB23" s="31">
        <v>5.8048506339366783</v>
      </c>
      <c r="AC23" s="31">
        <v>0.86926585306583493</v>
      </c>
      <c r="AD23" s="31">
        <v>60.431818990139917</v>
      </c>
      <c r="AE23" s="31">
        <v>479.97440716817351</v>
      </c>
      <c r="AF23" s="31">
        <v>271.72935404810818</v>
      </c>
      <c r="AG23" s="31">
        <v>57.384562051656545</v>
      </c>
      <c r="AH23" s="31">
        <v>100.23381983026177</v>
      </c>
      <c r="AI23" s="31">
        <v>0.7201039571843687</v>
      </c>
      <c r="AJ23" s="31">
        <v>185.31504392211633</v>
      </c>
      <c r="AK23" s="31" t="s">
        <v>86</v>
      </c>
      <c r="AL23" s="31">
        <v>7.3836026679578906</v>
      </c>
      <c r="AM23" s="31" t="s">
        <v>615</v>
      </c>
      <c r="AN23" s="31" t="s">
        <v>615</v>
      </c>
    </row>
    <row r="24" spans="1:40" x14ac:dyDescent="0.3">
      <c r="B24" t="s">
        <v>529</v>
      </c>
      <c r="C24" t="s">
        <v>625</v>
      </c>
      <c r="D24" s="31" t="s">
        <v>406</v>
      </c>
      <c r="E24" s="31">
        <v>32.69052723963005</v>
      </c>
      <c r="F24" s="31">
        <v>0.29682440335555005</v>
      </c>
      <c r="G24" s="31">
        <v>0.1583717507009389</v>
      </c>
      <c r="H24" s="31">
        <v>4.6296824921189091E-2</v>
      </c>
      <c r="I24" s="31">
        <v>21.806982536037058</v>
      </c>
      <c r="J24" s="31">
        <v>0.16094213359638182</v>
      </c>
      <c r="K24" s="31" t="s">
        <v>120</v>
      </c>
      <c r="L24" s="31">
        <v>11.920019609587088</v>
      </c>
      <c r="M24" s="31">
        <v>39.15967893831553</v>
      </c>
      <c r="N24" s="31">
        <v>1.3877072924003357</v>
      </c>
      <c r="O24" s="31">
        <v>54.027858317297401</v>
      </c>
      <c r="P24" s="31">
        <v>6.3810955014339772</v>
      </c>
      <c r="Q24" s="31">
        <v>31.951770735212204</v>
      </c>
      <c r="R24" s="31">
        <v>1.3921477805274207</v>
      </c>
      <c r="S24" s="31">
        <v>25.368674234724747</v>
      </c>
      <c r="T24" s="31">
        <v>9.389053654079822</v>
      </c>
      <c r="U24" s="31">
        <v>1.133845431842972</v>
      </c>
      <c r="V24" s="31">
        <v>9.6994069388502915</v>
      </c>
      <c r="W24" s="31">
        <v>1.5123399448664403</v>
      </c>
      <c r="X24" s="31" t="s">
        <v>615</v>
      </c>
      <c r="Y24" s="31">
        <v>1.8190656083420416</v>
      </c>
      <c r="Z24" s="31">
        <v>46.098601265096391</v>
      </c>
      <c r="AA24" s="31">
        <v>4.6358090670604639</v>
      </c>
      <c r="AB24" s="31">
        <v>3.7224440920198769</v>
      </c>
      <c r="AC24" s="31">
        <v>0.60559666116435207</v>
      </c>
      <c r="AD24" s="31">
        <v>59.602007568448812</v>
      </c>
      <c r="AE24" s="31">
        <v>419.55639484042371</v>
      </c>
      <c r="AF24" s="31">
        <v>303.70843354750394</v>
      </c>
      <c r="AG24" s="31">
        <v>48.127460422740207</v>
      </c>
      <c r="AH24" s="31">
        <v>83.571710550034126</v>
      </c>
      <c r="AI24" s="31">
        <v>2.4331916227109116</v>
      </c>
      <c r="AJ24" s="31">
        <v>159.69448494033449</v>
      </c>
      <c r="AK24" s="31">
        <v>0.32404091126911494</v>
      </c>
      <c r="AL24" s="31">
        <v>7.6754299214079804</v>
      </c>
      <c r="AM24" s="31" t="s">
        <v>615</v>
      </c>
      <c r="AN24" s="31" t="s">
        <v>615</v>
      </c>
    </row>
    <row r="25" spans="1:40" x14ac:dyDescent="0.3">
      <c r="B25" t="s">
        <v>530</v>
      </c>
      <c r="C25" t="s">
        <v>621</v>
      </c>
      <c r="D25" s="31" t="s">
        <v>406</v>
      </c>
      <c r="E25" s="31">
        <v>25.952689671359465</v>
      </c>
      <c r="F25" s="31" t="s">
        <v>120</v>
      </c>
      <c r="G25" s="31">
        <v>0.27576229189651369</v>
      </c>
      <c r="H25" s="31">
        <v>0.10051532114183899</v>
      </c>
      <c r="I25" s="31" t="s">
        <v>125</v>
      </c>
      <c r="J25" s="31">
        <v>6.9663450923098322E-2</v>
      </c>
      <c r="K25" s="31">
        <v>3.4198868669601354E-2</v>
      </c>
      <c r="L25" s="31">
        <v>10.855187974961545</v>
      </c>
      <c r="M25" s="31">
        <v>34.779779755323624</v>
      </c>
      <c r="N25" s="31">
        <v>0.53837382909985887</v>
      </c>
      <c r="O25" s="31">
        <v>14.867726585324386</v>
      </c>
      <c r="P25" s="31">
        <v>5.8258109788913988</v>
      </c>
      <c r="Q25" s="31">
        <v>31.003962908566745</v>
      </c>
      <c r="R25" s="31">
        <v>2.4680560065477315</v>
      </c>
      <c r="S25" s="31">
        <v>41.771994002729379</v>
      </c>
      <c r="T25" s="31">
        <v>8.7441627175908643</v>
      </c>
      <c r="U25" s="31">
        <v>1.2852685635040513</v>
      </c>
      <c r="V25" s="31">
        <v>8.1487564596055151</v>
      </c>
      <c r="W25" s="31">
        <v>1.2116952355135859</v>
      </c>
      <c r="X25" s="31" t="s">
        <v>615</v>
      </c>
      <c r="Y25" s="31">
        <v>0.9819960858724105</v>
      </c>
      <c r="Z25" s="31">
        <v>25.071576210160369</v>
      </c>
      <c r="AA25" s="31">
        <v>2.3176969205202056</v>
      </c>
      <c r="AB25" s="31">
        <v>1.2803098141148963</v>
      </c>
      <c r="AC25" s="31">
        <v>0.17531373958368726</v>
      </c>
      <c r="AD25" s="31">
        <v>78.630217107594504</v>
      </c>
      <c r="AE25" s="31">
        <v>613.54046174515952</v>
      </c>
      <c r="AF25" s="31">
        <v>428.42370388172651</v>
      </c>
      <c r="AG25" s="31">
        <v>61.809797634009776</v>
      </c>
      <c r="AH25" s="31">
        <v>89.27311924759303</v>
      </c>
      <c r="AI25" s="31">
        <v>0.79149768346677341</v>
      </c>
      <c r="AJ25" s="31">
        <v>189.63926581140541</v>
      </c>
      <c r="AK25" s="31">
        <v>6.0093759828270962E-2</v>
      </c>
      <c r="AL25" s="31">
        <v>8.2208754257208128</v>
      </c>
      <c r="AM25" s="31" t="s">
        <v>615</v>
      </c>
      <c r="AN25" s="31" t="s">
        <v>615</v>
      </c>
    </row>
    <row r="26" spans="1:40" x14ac:dyDescent="0.3">
      <c r="B26" t="s">
        <v>531</v>
      </c>
      <c r="C26" t="s">
        <v>624</v>
      </c>
      <c r="D26" s="31" t="s">
        <v>97</v>
      </c>
      <c r="E26" s="31">
        <v>22.854678737374904</v>
      </c>
      <c r="F26" s="31">
        <v>0.26249691002343994</v>
      </c>
      <c r="G26" s="31">
        <v>0.10627899997601066</v>
      </c>
      <c r="H26" s="31" t="s">
        <v>47</v>
      </c>
      <c r="I26" s="31">
        <v>5.6567853669871075</v>
      </c>
      <c r="J26" s="31">
        <v>0.18161934577205038</v>
      </c>
      <c r="K26" s="31" t="s">
        <v>97</v>
      </c>
      <c r="L26" s="31">
        <v>9.8784622093572843</v>
      </c>
      <c r="M26" s="31">
        <v>31.79790006900917</v>
      </c>
      <c r="N26" s="31">
        <v>0.65644924548800132</v>
      </c>
      <c r="O26" s="31">
        <v>17.13030386663959</v>
      </c>
      <c r="P26" s="31">
        <v>5.3248081936569873</v>
      </c>
      <c r="Q26" s="31">
        <v>29.679638452715331</v>
      </c>
      <c r="R26" s="31">
        <v>1.734651838261918</v>
      </c>
      <c r="S26" s="31">
        <v>41.431267634212119</v>
      </c>
      <c r="T26" s="31">
        <v>9.2054813696023707</v>
      </c>
      <c r="U26" s="31">
        <v>1.1319504768269582</v>
      </c>
      <c r="V26" s="31">
        <v>8.2879899040777705</v>
      </c>
      <c r="W26" s="31">
        <v>1.1572084197226038</v>
      </c>
      <c r="X26" s="31" t="s">
        <v>615</v>
      </c>
      <c r="Y26" s="31">
        <v>1.1888585977092432</v>
      </c>
      <c r="Z26" s="31">
        <v>24.331961525864461</v>
      </c>
      <c r="AA26" s="31">
        <v>2.5277526453869368</v>
      </c>
      <c r="AB26" s="31">
        <v>1.5882293705914252</v>
      </c>
      <c r="AC26" s="31">
        <v>0.23649048548759843</v>
      </c>
      <c r="AD26" s="31">
        <v>71.634536102214284</v>
      </c>
      <c r="AE26" s="31">
        <v>540.17231318350525</v>
      </c>
      <c r="AF26" s="31">
        <v>234.11299191885823</v>
      </c>
      <c r="AG26" s="31">
        <v>60.710152794201704</v>
      </c>
      <c r="AH26" s="31">
        <v>94.374755635205943</v>
      </c>
      <c r="AI26" s="31" t="s">
        <v>375</v>
      </c>
      <c r="AJ26" s="31">
        <v>171.34650175841819</v>
      </c>
      <c r="AK26" s="31">
        <v>0.27176097471060717</v>
      </c>
      <c r="AL26" s="31">
        <v>9.8235340857578137</v>
      </c>
      <c r="AM26" s="31" t="s">
        <v>615</v>
      </c>
      <c r="AN26" s="31" t="s">
        <v>615</v>
      </c>
    </row>
    <row r="27" spans="1:40" x14ac:dyDescent="0.3">
      <c r="B27" t="s">
        <v>532</v>
      </c>
      <c r="C27" t="s">
        <v>624</v>
      </c>
      <c r="D27" s="31">
        <v>8.2689797797520434E-3</v>
      </c>
      <c r="E27" s="31">
        <v>28.981269534546225</v>
      </c>
      <c r="F27" s="31">
        <v>7.5875215349829897E-2</v>
      </c>
      <c r="G27" s="31">
        <v>0.42177896787991692</v>
      </c>
      <c r="H27" s="31">
        <v>9.9492563369850753E-2</v>
      </c>
      <c r="I27" s="31">
        <v>1.2040546226174427</v>
      </c>
      <c r="J27" s="31">
        <v>9.8405156336872607E-2</v>
      </c>
      <c r="K27" s="31" t="s">
        <v>120</v>
      </c>
      <c r="L27" s="31">
        <v>10.590058463987825</v>
      </c>
      <c r="M27" s="31">
        <v>33.164905570310417</v>
      </c>
      <c r="N27" s="31">
        <v>0.48270168398732127</v>
      </c>
      <c r="O27" s="31">
        <v>15.491399531288492</v>
      </c>
      <c r="P27" s="31">
        <v>5.5308485971123149</v>
      </c>
      <c r="Q27" s="31">
        <v>28.632001739361513</v>
      </c>
      <c r="R27" s="31">
        <v>2.7667795302925011</v>
      </c>
      <c r="S27" s="31">
        <v>44.784273146015998</v>
      </c>
      <c r="T27" s="31">
        <v>7.8637939876677061</v>
      </c>
      <c r="U27" s="31">
        <v>1.3749688216253937</v>
      </c>
      <c r="V27" s="31">
        <v>7.8080578662796691</v>
      </c>
      <c r="W27" s="31">
        <v>1.04765785034138</v>
      </c>
      <c r="X27" s="31" t="s">
        <v>615</v>
      </c>
      <c r="Y27" s="31">
        <v>0.74698142923833522</v>
      </c>
      <c r="Z27" s="31">
        <v>18.211748354103648</v>
      </c>
      <c r="AA27" s="31">
        <v>1.4529900239191897</v>
      </c>
      <c r="AB27" s="31">
        <v>1.0058018189256439</v>
      </c>
      <c r="AC27" s="31">
        <v>0.11330329577865347</v>
      </c>
      <c r="AD27" s="31">
        <v>73.007796912630639</v>
      </c>
      <c r="AE27" s="31">
        <v>595.9959146089717</v>
      </c>
      <c r="AF27" s="31">
        <v>427.53278657605557</v>
      </c>
      <c r="AG27" s="31">
        <v>62.168819669952796</v>
      </c>
      <c r="AH27" s="31">
        <v>86.042475948100147</v>
      </c>
      <c r="AI27" s="31">
        <v>1.5873256304905734</v>
      </c>
      <c r="AJ27" s="31">
        <v>182.80178120108155</v>
      </c>
      <c r="AK27" s="31" t="s">
        <v>136</v>
      </c>
      <c r="AL27" s="31">
        <v>9.1832152592460137</v>
      </c>
      <c r="AM27" s="31" t="s">
        <v>615</v>
      </c>
      <c r="AN27" s="31" t="s">
        <v>615</v>
      </c>
    </row>
    <row r="28" spans="1:40" x14ac:dyDescent="0.3">
      <c r="B28" t="s">
        <v>533</v>
      </c>
      <c r="C28" t="s">
        <v>624</v>
      </c>
      <c r="D28" s="31" t="s">
        <v>152</v>
      </c>
      <c r="E28" s="31">
        <v>32.533192583490376</v>
      </c>
      <c r="F28" s="31">
        <v>0.12319048851148585</v>
      </c>
      <c r="G28" s="31">
        <v>0.3735475864829062</v>
      </c>
      <c r="H28" s="31">
        <v>7.4759172820518832E-2</v>
      </c>
      <c r="I28" s="31">
        <v>1.8890022883535273</v>
      </c>
      <c r="J28" s="31">
        <v>0.11690584301805432</v>
      </c>
      <c r="K28" s="31" t="s">
        <v>120</v>
      </c>
      <c r="L28" s="31">
        <v>10.748721470353169</v>
      </c>
      <c r="M28" s="31">
        <v>34.697475276696579</v>
      </c>
      <c r="N28" s="31">
        <v>0.4977239788266058</v>
      </c>
      <c r="O28" s="31">
        <v>15.954632277948305</v>
      </c>
      <c r="P28" s="31">
        <v>5.5942271744038594</v>
      </c>
      <c r="Q28" s="31">
        <v>29.40307058886339</v>
      </c>
      <c r="R28" s="31">
        <v>2.9081803384626288</v>
      </c>
      <c r="S28" s="31">
        <v>50.052965645391382</v>
      </c>
      <c r="T28" s="31">
        <v>8.2304719031705798</v>
      </c>
      <c r="U28" s="31">
        <v>1.213587242809173</v>
      </c>
      <c r="V28" s="31">
        <v>7.9090791503952991</v>
      </c>
      <c r="W28" s="31">
        <v>1.1771218793553428</v>
      </c>
      <c r="X28" s="31" t="s">
        <v>615</v>
      </c>
      <c r="Y28" s="31">
        <v>0.89889295334029296</v>
      </c>
      <c r="Z28" s="31">
        <v>19.884895419848885</v>
      </c>
      <c r="AA28" s="31">
        <v>1.7190950275002546</v>
      </c>
      <c r="AB28" s="31">
        <v>1.0637444812818138</v>
      </c>
      <c r="AC28" s="31">
        <v>0.13210421995167021</v>
      </c>
      <c r="AD28" s="31">
        <v>72.068883032470097</v>
      </c>
      <c r="AE28" s="31">
        <v>610.08597059073554</v>
      </c>
      <c r="AF28" s="31">
        <v>382.72922265203715</v>
      </c>
      <c r="AG28" s="31">
        <v>63.475144060063116</v>
      </c>
      <c r="AH28" s="31">
        <v>91.122896865350725</v>
      </c>
      <c r="AI28" s="31">
        <v>2.7847622117859818</v>
      </c>
      <c r="AJ28" s="31">
        <v>179.31190068050108</v>
      </c>
      <c r="AK28" s="31" t="s">
        <v>135</v>
      </c>
      <c r="AL28" s="31">
        <v>7.2633611079048492</v>
      </c>
      <c r="AM28" s="31" t="s">
        <v>615</v>
      </c>
      <c r="AN28" s="31" t="s">
        <v>615</v>
      </c>
    </row>
    <row r="29" spans="1:40" x14ac:dyDescent="0.3">
      <c r="B29" t="s">
        <v>534</v>
      </c>
      <c r="C29" t="s">
        <v>622</v>
      </c>
      <c r="D29" s="31" t="s">
        <v>125</v>
      </c>
      <c r="E29" s="31">
        <v>28.680688623336057</v>
      </c>
      <c r="F29" s="31" t="s">
        <v>42</v>
      </c>
      <c r="G29" s="31">
        <v>0.43959272608589078</v>
      </c>
      <c r="H29" s="31" t="s">
        <v>88</v>
      </c>
      <c r="I29" s="31" t="s">
        <v>347</v>
      </c>
      <c r="J29" s="31" t="s">
        <v>136</v>
      </c>
      <c r="K29" s="31" t="s">
        <v>48</v>
      </c>
      <c r="L29" s="31">
        <v>10.232682150704823</v>
      </c>
      <c r="M29" s="31">
        <v>31.16296559192023</v>
      </c>
      <c r="N29" s="31">
        <v>0.46274084035897567</v>
      </c>
      <c r="O29" s="31">
        <v>16.585452198619553</v>
      </c>
      <c r="P29" s="31">
        <v>5.4278958403120221</v>
      </c>
      <c r="Q29" s="31">
        <v>25.697859555760171</v>
      </c>
      <c r="R29" s="31">
        <v>2.5661294682151778</v>
      </c>
      <c r="S29" s="31">
        <v>49.230775176136348</v>
      </c>
      <c r="T29" s="31">
        <v>5.9318777437143515</v>
      </c>
      <c r="U29" s="31">
        <v>1.3654558981429101</v>
      </c>
      <c r="V29" s="31">
        <v>6.4187089135004927</v>
      </c>
      <c r="W29" s="31">
        <v>1.1165424198390519</v>
      </c>
      <c r="X29" s="31" t="s">
        <v>615</v>
      </c>
      <c r="Y29" s="31">
        <v>0.8913379079193835</v>
      </c>
      <c r="Z29" s="31">
        <v>19.418710087662991</v>
      </c>
      <c r="AA29" s="31">
        <v>1.7161456982895489</v>
      </c>
      <c r="AB29" s="31">
        <v>0.8006278717200096</v>
      </c>
      <c r="AC29" s="31" t="s">
        <v>125</v>
      </c>
      <c r="AD29" s="31">
        <v>73.547063970192596</v>
      </c>
      <c r="AE29" s="31">
        <v>569.6668477422229</v>
      </c>
      <c r="AF29" s="31">
        <v>409.55077353053736</v>
      </c>
      <c r="AG29" s="31">
        <v>64.102645538171373</v>
      </c>
      <c r="AH29" s="31">
        <v>92.333302567577206</v>
      </c>
      <c r="AI29" s="31">
        <v>2.6635448085708826</v>
      </c>
      <c r="AJ29" s="31">
        <v>175.30759307024499</v>
      </c>
      <c r="AK29" s="31" t="s">
        <v>198</v>
      </c>
      <c r="AL29" s="31">
        <v>8.8355628407925177</v>
      </c>
      <c r="AM29" s="31" t="s">
        <v>615</v>
      </c>
      <c r="AN29" s="31" t="s">
        <v>615</v>
      </c>
    </row>
    <row r="30" spans="1:40" x14ac:dyDescent="0.3">
      <c r="B30" t="s">
        <v>535</v>
      </c>
      <c r="C30" t="s">
        <v>625</v>
      </c>
      <c r="D30" s="31">
        <v>2.4563400775842341E-2</v>
      </c>
      <c r="E30" s="31">
        <v>25.914043123039182</v>
      </c>
      <c r="F30" s="31">
        <v>0.89624278655471479</v>
      </c>
      <c r="G30" s="31">
        <v>0.3332070458773011</v>
      </c>
      <c r="H30" s="31">
        <v>7.0593415652729599E-2</v>
      </c>
      <c r="I30" s="31">
        <v>46.824339589155031</v>
      </c>
      <c r="J30" s="31">
        <v>5.5159198556926012E-2</v>
      </c>
      <c r="K30" s="31">
        <v>6.3349040628961975E-2</v>
      </c>
      <c r="L30" s="31">
        <v>11.39280013774945</v>
      </c>
      <c r="M30" s="31">
        <v>29.244045940349828</v>
      </c>
      <c r="N30" s="31">
        <v>2.1390497479072961</v>
      </c>
      <c r="O30" s="31">
        <v>128.52109547154839</v>
      </c>
      <c r="P30" s="31">
        <v>4.4820146495049462</v>
      </c>
      <c r="Q30" s="31">
        <v>23.500505875239973</v>
      </c>
      <c r="R30" s="31">
        <v>2.1402822214632113</v>
      </c>
      <c r="S30" s="31">
        <v>38.467958401517407</v>
      </c>
      <c r="T30" s="31">
        <v>7.0887821854585775</v>
      </c>
      <c r="U30" s="31">
        <v>1.3860473849107509</v>
      </c>
      <c r="V30" s="31">
        <v>5.9672278982943583</v>
      </c>
      <c r="W30" s="31">
        <v>0.88043417984285222</v>
      </c>
      <c r="X30" s="31" t="s">
        <v>615</v>
      </c>
      <c r="Y30" s="31">
        <v>0.64207630647300762</v>
      </c>
      <c r="Z30" s="31">
        <v>16.838723936186963</v>
      </c>
      <c r="AA30" s="31">
        <v>1.4121965137786006</v>
      </c>
      <c r="AB30" s="31">
        <v>0.99722227188425483</v>
      </c>
      <c r="AC30" s="31">
        <v>7.1115811276233273E-2</v>
      </c>
      <c r="AD30" s="31">
        <v>55.295887746684151</v>
      </c>
      <c r="AE30" s="31">
        <v>359.41235656439738</v>
      </c>
      <c r="AF30" s="31">
        <v>339.10448846266354</v>
      </c>
      <c r="AG30" s="31">
        <v>45.335665439073345</v>
      </c>
      <c r="AH30" s="31">
        <v>60.152567835231302</v>
      </c>
      <c r="AI30" s="31">
        <v>8.5644152914963882</v>
      </c>
      <c r="AJ30" s="31">
        <v>127.22820439556085</v>
      </c>
      <c r="AK30" s="31" t="s">
        <v>49</v>
      </c>
      <c r="AL30" s="31">
        <v>8.3784700203139888</v>
      </c>
      <c r="AM30" s="31" t="s">
        <v>615</v>
      </c>
      <c r="AN30" s="31" t="s">
        <v>615</v>
      </c>
    </row>
    <row r="31" spans="1:40" x14ac:dyDescent="0.3">
      <c r="B31" t="s">
        <v>536</v>
      </c>
      <c r="C31" t="s">
        <v>621</v>
      </c>
      <c r="D31" s="31" t="s">
        <v>406</v>
      </c>
      <c r="E31" s="31">
        <v>24.241746907818477</v>
      </c>
      <c r="F31" s="31">
        <v>5.0582768817314709E-2</v>
      </c>
      <c r="G31" s="31">
        <v>0.25765132569697241</v>
      </c>
      <c r="H31" s="31">
        <v>8.1313600899653574E-2</v>
      </c>
      <c r="I31" s="31">
        <v>1.7001416434852905</v>
      </c>
      <c r="J31" s="31">
        <v>6.1651465262469937E-2</v>
      </c>
      <c r="K31" s="31" t="s">
        <v>152</v>
      </c>
      <c r="L31" s="31">
        <v>9.5382435743572849</v>
      </c>
      <c r="M31" s="31">
        <v>31.409407906619165</v>
      </c>
      <c r="N31" s="31">
        <v>0.54619778390752094</v>
      </c>
      <c r="O31" s="31">
        <v>17.917413075171272</v>
      </c>
      <c r="P31" s="31">
        <v>4.7644730853835613</v>
      </c>
      <c r="Q31" s="31">
        <v>25.735780411950248</v>
      </c>
      <c r="R31" s="31">
        <v>2.47214128160824</v>
      </c>
      <c r="S31" s="31">
        <v>38.537834570344877</v>
      </c>
      <c r="T31" s="31">
        <v>7.3755582087869316</v>
      </c>
      <c r="U31" s="31">
        <v>1.2616615237357502</v>
      </c>
      <c r="V31" s="31">
        <v>6.5084139677199664</v>
      </c>
      <c r="W31" s="31">
        <v>0.89144737448467348</v>
      </c>
      <c r="X31" s="31" t="s">
        <v>615</v>
      </c>
      <c r="Y31" s="31">
        <v>0.67351608595334111</v>
      </c>
      <c r="Z31" s="31">
        <v>16.175340065947672</v>
      </c>
      <c r="AA31" s="31">
        <v>1.4299809117474607</v>
      </c>
      <c r="AB31" s="31">
        <v>0.64765952269633498</v>
      </c>
      <c r="AC31" s="31">
        <v>0.11922450879500107</v>
      </c>
      <c r="AD31" s="31">
        <v>66.092099627355381</v>
      </c>
      <c r="AE31" s="31">
        <v>567.10420539009613</v>
      </c>
      <c r="AF31" s="31">
        <v>308.79484436364089</v>
      </c>
      <c r="AG31" s="31">
        <v>63.924700612705564</v>
      </c>
      <c r="AH31" s="31">
        <v>94.156679349904365</v>
      </c>
      <c r="AI31" s="31">
        <v>0.49772808455523354</v>
      </c>
      <c r="AJ31" s="31">
        <v>185.59753676050099</v>
      </c>
      <c r="AK31" s="31" t="s">
        <v>44</v>
      </c>
      <c r="AL31" s="31">
        <v>8.619688764313203</v>
      </c>
      <c r="AM31" s="31" t="s">
        <v>615</v>
      </c>
      <c r="AN31" s="31" t="s">
        <v>615</v>
      </c>
    </row>
    <row r="32" spans="1:40" x14ac:dyDescent="0.3">
      <c r="A32" t="s">
        <v>617</v>
      </c>
      <c r="B32" t="s">
        <v>537</v>
      </c>
      <c r="C32" t="s">
        <v>626</v>
      </c>
      <c r="D32" s="31" t="s">
        <v>48</v>
      </c>
      <c r="E32" s="31" t="s">
        <v>538</v>
      </c>
      <c r="F32" s="31" t="s">
        <v>106</v>
      </c>
      <c r="G32" s="31">
        <v>0.23517143579297212</v>
      </c>
      <c r="H32" s="31" t="s">
        <v>47</v>
      </c>
      <c r="I32" s="31" t="s">
        <v>160</v>
      </c>
      <c r="J32" s="31" t="s">
        <v>44</v>
      </c>
      <c r="K32" s="31" t="s">
        <v>136</v>
      </c>
      <c r="L32" s="31">
        <v>6.7374762156215358</v>
      </c>
      <c r="M32" s="31">
        <v>18.842284285823862</v>
      </c>
      <c r="N32" s="31">
        <v>0.68193899711157646</v>
      </c>
      <c r="O32" s="31">
        <v>21.06130110750825</v>
      </c>
      <c r="P32" s="31" t="s">
        <v>615</v>
      </c>
      <c r="Q32" s="31">
        <v>13.683213285787899</v>
      </c>
      <c r="R32" s="31">
        <v>2.5300513980223855</v>
      </c>
      <c r="S32" s="31">
        <v>50.641570867632403</v>
      </c>
      <c r="T32" s="31">
        <v>4.0645390035360762</v>
      </c>
      <c r="U32" s="31">
        <v>1.3272114633069911</v>
      </c>
      <c r="V32" s="31">
        <v>4.4984477735122637</v>
      </c>
      <c r="W32" s="31">
        <v>0.53575160901754215</v>
      </c>
      <c r="X32" s="31" t="s">
        <v>615</v>
      </c>
      <c r="Y32" s="31">
        <v>0.5998625113446896</v>
      </c>
      <c r="Z32" s="31">
        <v>10.979138487519419</v>
      </c>
      <c r="AA32" s="31" t="s">
        <v>615</v>
      </c>
      <c r="AB32" s="31" t="s">
        <v>67</v>
      </c>
      <c r="AC32" s="31">
        <v>7.403171908815033E-2</v>
      </c>
      <c r="AD32" s="31">
        <v>59.428737548052716</v>
      </c>
      <c r="AE32" s="31">
        <v>682.86079981949752</v>
      </c>
      <c r="AF32" s="31" t="s">
        <v>615</v>
      </c>
      <c r="AG32" s="31">
        <v>68.318032837844015</v>
      </c>
      <c r="AH32" s="31" t="s">
        <v>615</v>
      </c>
      <c r="AI32" s="31" t="s">
        <v>615</v>
      </c>
      <c r="AJ32" s="31" t="s">
        <v>615</v>
      </c>
      <c r="AK32" s="31" t="s">
        <v>615</v>
      </c>
      <c r="AL32" s="31" t="s">
        <v>615</v>
      </c>
      <c r="AM32" s="31" t="s">
        <v>615</v>
      </c>
      <c r="AN32" s="31" t="s">
        <v>615</v>
      </c>
    </row>
    <row r="33" spans="2:40" x14ac:dyDescent="0.3">
      <c r="B33" t="s">
        <v>539</v>
      </c>
      <c r="C33" t="s">
        <v>626</v>
      </c>
      <c r="D33" s="31" t="s">
        <v>133</v>
      </c>
      <c r="E33" s="31" t="s">
        <v>540</v>
      </c>
      <c r="F33" s="31">
        <v>4.0429948069199071</v>
      </c>
      <c r="G33" s="31">
        <v>0.45999083012819064</v>
      </c>
      <c r="H33" s="31" t="s">
        <v>88</v>
      </c>
      <c r="I33" s="31">
        <v>4.7607933188869671</v>
      </c>
      <c r="J33" s="31" t="s">
        <v>134</v>
      </c>
      <c r="K33" s="31" t="s">
        <v>66</v>
      </c>
      <c r="L33" s="31">
        <v>5.1349062115052071</v>
      </c>
      <c r="M33" s="31">
        <v>17.170165882754411</v>
      </c>
      <c r="N33" s="31">
        <v>0.38586691662180228</v>
      </c>
      <c r="O33" s="31">
        <v>20.248560671633264</v>
      </c>
      <c r="P33" s="31" t="s">
        <v>615</v>
      </c>
      <c r="Q33" s="31">
        <v>15.777013395132057</v>
      </c>
      <c r="R33" s="31">
        <v>1.9342730705554478</v>
      </c>
      <c r="S33" s="31">
        <v>38.332498687633681</v>
      </c>
      <c r="T33" s="31">
        <v>4.3568178475991974</v>
      </c>
      <c r="U33" s="31">
        <v>1.1041966172554638</v>
      </c>
      <c r="V33" s="31">
        <v>5.3031438233512134</v>
      </c>
      <c r="W33" s="31">
        <v>0.51706678096319991</v>
      </c>
      <c r="X33" s="31" t="s">
        <v>615</v>
      </c>
      <c r="Y33" s="31">
        <v>0.50792346357169316</v>
      </c>
      <c r="Z33" s="31">
        <v>11.429613547341146</v>
      </c>
      <c r="AA33" s="31" t="s">
        <v>615</v>
      </c>
      <c r="AB33" s="31" t="s">
        <v>289</v>
      </c>
      <c r="AC33" s="31" t="s">
        <v>125</v>
      </c>
      <c r="AD33" s="31">
        <v>53.939377959020604</v>
      </c>
      <c r="AE33" s="31">
        <v>684.34165409538798</v>
      </c>
      <c r="AF33" s="31" t="s">
        <v>615</v>
      </c>
      <c r="AG33" s="31">
        <v>68.616652137346307</v>
      </c>
      <c r="AH33" s="31" t="s">
        <v>615</v>
      </c>
      <c r="AI33" s="31" t="s">
        <v>615</v>
      </c>
      <c r="AJ33" s="31" t="s">
        <v>615</v>
      </c>
      <c r="AK33" s="31" t="s">
        <v>615</v>
      </c>
      <c r="AL33" s="31" t="s">
        <v>615</v>
      </c>
      <c r="AM33" s="31" t="s">
        <v>615</v>
      </c>
      <c r="AN33" s="31" t="s">
        <v>615</v>
      </c>
    </row>
    <row r="34" spans="2:40" x14ac:dyDescent="0.3">
      <c r="B34" t="s">
        <v>541</v>
      </c>
      <c r="C34" t="s">
        <v>626</v>
      </c>
      <c r="D34" s="31" t="s">
        <v>86</v>
      </c>
      <c r="E34" s="31" t="s">
        <v>542</v>
      </c>
      <c r="F34" s="31">
        <v>4.0122327904295361</v>
      </c>
      <c r="G34" s="31">
        <v>0.5153125045860294</v>
      </c>
      <c r="H34" s="31" t="s">
        <v>201</v>
      </c>
      <c r="I34" s="31">
        <v>4.6030495546787575</v>
      </c>
      <c r="J34" s="31" t="s">
        <v>96</v>
      </c>
      <c r="K34" s="31" t="s">
        <v>109</v>
      </c>
      <c r="L34" s="31">
        <v>5.0908281601579217</v>
      </c>
      <c r="M34" s="31">
        <v>17.135516819662925</v>
      </c>
      <c r="N34" s="31">
        <v>0.44841689724211592</v>
      </c>
      <c r="O34" s="31">
        <v>20.202972654443538</v>
      </c>
      <c r="P34" s="31" t="s">
        <v>615</v>
      </c>
      <c r="Q34" s="31">
        <v>16.188707876814362</v>
      </c>
      <c r="R34" s="31">
        <v>1.9094972953038372</v>
      </c>
      <c r="S34" s="31">
        <v>38.300324671376245</v>
      </c>
      <c r="T34" s="31">
        <v>3.9990630371073972</v>
      </c>
      <c r="U34" s="31">
        <v>1.0245932053060245</v>
      </c>
      <c r="V34" s="31">
        <v>5.329939130108639</v>
      </c>
      <c r="W34" s="31">
        <v>0.47687221432686039</v>
      </c>
      <c r="X34" s="31" t="s">
        <v>615</v>
      </c>
      <c r="Y34" s="31">
        <v>0.50593828081255277</v>
      </c>
      <c r="Z34" s="31">
        <v>11.45173244250832</v>
      </c>
      <c r="AA34" s="31" t="s">
        <v>615</v>
      </c>
      <c r="AB34" s="31" t="s">
        <v>223</v>
      </c>
      <c r="AC34" s="31" t="s">
        <v>88</v>
      </c>
      <c r="AD34" s="31">
        <v>53.700047869488635</v>
      </c>
      <c r="AE34" s="31">
        <v>683.5000853432573</v>
      </c>
      <c r="AF34" s="31" t="s">
        <v>615</v>
      </c>
      <c r="AG34" s="31">
        <v>68.375457084353926</v>
      </c>
      <c r="AH34" s="31" t="s">
        <v>615</v>
      </c>
      <c r="AI34" s="31" t="s">
        <v>615</v>
      </c>
      <c r="AJ34" s="31" t="s">
        <v>615</v>
      </c>
      <c r="AK34" s="31" t="s">
        <v>615</v>
      </c>
      <c r="AL34" s="31" t="s">
        <v>615</v>
      </c>
      <c r="AM34" s="31" t="s">
        <v>615</v>
      </c>
      <c r="AN34" s="31" t="s">
        <v>615</v>
      </c>
    </row>
    <row r="35" spans="2:40" x14ac:dyDescent="0.3">
      <c r="B35" t="s">
        <v>543</v>
      </c>
      <c r="C35" t="s">
        <v>626</v>
      </c>
      <c r="D35" s="31" t="s">
        <v>47</v>
      </c>
      <c r="E35" s="31" t="s">
        <v>545</v>
      </c>
      <c r="F35" s="31">
        <v>4.0330695039966482</v>
      </c>
      <c r="G35" s="31">
        <v>0.48302046636868712</v>
      </c>
      <c r="H35" s="31" t="s">
        <v>47</v>
      </c>
      <c r="I35" s="31">
        <v>4.3987207297174669</v>
      </c>
      <c r="J35" s="31" t="s">
        <v>119</v>
      </c>
      <c r="K35" s="31" t="s">
        <v>113</v>
      </c>
      <c r="L35" s="31">
        <v>5.1623244266865589</v>
      </c>
      <c r="M35" s="31">
        <v>17.048350070524929</v>
      </c>
      <c r="N35" s="31">
        <v>0.36679182756375045</v>
      </c>
      <c r="O35" s="31">
        <v>20.28920375642398</v>
      </c>
      <c r="P35" s="31" t="s">
        <v>615</v>
      </c>
      <c r="Q35" s="31">
        <v>16.228640740870013</v>
      </c>
      <c r="R35" s="31">
        <v>2.090796195925722</v>
      </c>
      <c r="S35" s="31">
        <v>38.392962777481699</v>
      </c>
      <c r="T35" s="31">
        <v>4.1333767542433204</v>
      </c>
      <c r="U35" s="31">
        <v>0.95720365667792251</v>
      </c>
      <c r="V35" s="31">
        <v>5.3737745344241423</v>
      </c>
      <c r="W35" s="31">
        <v>0.5189935495948651</v>
      </c>
      <c r="X35" s="31" t="s">
        <v>615</v>
      </c>
      <c r="Y35" s="31">
        <v>0.49181244698006932</v>
      </c>
      <c r="Z35" s="31">
        <v>11.439282936634402</v>
      </c>
      <c r="AA35" s="31" t="s">
        <v>615</v>
      </c>
      <c r="AB35" s="31" t="s">
        <v>544</v>
      </c>
      <c r="AC35" s="31" t="s">
        <v>42</v>
      </c>
      <c r="AD35" s="31">
        <v>54.419625885860043</v>
      </c>
      <c r="AE35" s="31">
        <v>684.73297514498915</v>
      </c>
      <c r="AF35" s="31" t="s">
        <v>615</v>
      </c>
      <c r="AG35" s="31">
        <v>68.571092883768912</v>
      </c>
      <c r="AH35" s="31" t="s">
        <v>615</v>
      </c>
      <c r="AI35" s="31" t="s">
        <v>615</v>
      </c>
      <c r="AJ35" s="31" t="s">
        <v>615</v>
      </c>
      <c r="AK35" s="31" t="s">
        <v>615</v>
      </c>
      <c r="AL35" s="31" t="s">
        <v>615</v>
      </c>
      <c r="AM35" s="31" t="s">
        <v>615</v>
      </c>
      <c r="AN35" s="31" t="s">
        <v>615</v>
      </c>
    </row>
    <row r="36" spans="2:40" x14ac:dyDescent="0.3">
      <c r="B36" t="s">
        <v>546</v>
      </c>
      <c r="C36" t="s">
        <v>626</v>
      </c>
      <c r="D36" s="31" t="s">
        <v>135</v>
      </c>
      <c r="E36" s="31" t="s">
        <v>547</v>
      </c>
      <c r="F36" s="31" t="s">
        <v>83</v>
      </c>
      <c r="G36" s="31">
        <v>0.22003517758320654</v>
      </c>
      <c r="H36" s="31" t="s">
        <v>49</v>
      </c>
      <c r="I36" s="31" t="s">
        <v>231</v>
      </c>
      <c r="J36" s="31" t="s">
        <v>117</v>
      </c>
      <c r="K36" s="31" t="s">
        <v>135</v>
      </c>
      <c r="L36" s="31">
        <v>4.5603301985308971</v>
      </c>
      <c r="M36" s="31">
        <v>18.151313407126771</v>
      </c>
      <c r="N36" s="31" t="s">
        <v>220</v>
      </c>
      <c r="O36" s="31">
        <v>16.998653530301841</v>
      </c>
      <c r="P36" s="31" t="s">
        <v>615</v>
      </c>
      <c r="Q36" s="31">
        <v>14.573577772506091</v>
      </c>
      <c r="R36" s="31">
        <v>3.8230726937258197</v>
      </c>
      <c r="S36" s="31">
        <v>38.523133471895669</v>
      </c>
      <c r="T36" s="31">
        <v>4.675551305946124</v>
      </c>
      <c r="U36" s="31">
        <v>1.2035910590091459</v>
      </c>
      <c r="V36" s="31">
        <v>4.4256226610413076</v>
      </c>
      <c r="W36" s="31">
        <v>0.59294451488627242</v>
      </c>
      <c r="X36" s="31" t="s">
        <v>615</v>
      </c>
      <c r="Y36" s="31">
        <v>0.46096311356519626</v>
      </c>
      <c r="Z36" s="31">
        <v>10.886885608756794</v>
      </c>
      <c r="AA36" s="31" t="s">
        <v>615</v>
      </c>
      <c r="AB36" s="31" t="s">
        <v>271</v>
      </c>
      <c r="AC36" s="31" t="s">
        <v>119</v>
      </c>
      <c r="AD36" s="31">
        <v>48.032200593758937</v>
      </c>
      <c r="AE36" s="31">
        <v>612.99214262008547</v>
      </c>
      <c r="AF36" s="31" t="s">
        <v>615</v>
      </c>
      <c r="AG36" s="31">
        <v>74.942324246999505</v>
      </c>
      <c r="AH36" s="31" t="s">
        <v>615</v>
      </c>
      <c r="AI36" s="31" t="s">
        <v>615</v>
      </c>
      <c r="AJ36" s="31" t="s">
        <v>615</v>
      </c>
      <c r="AK36" s="31" t="s">
        <v>615</v>
      </c>
      <c r="AL36" s="31" t="s">
        <v>615</v>
      </c>
      <c r="AM36" s="31" t="s">
        <v>615</v>
      </c>
      <c r="AN36" s="31" t="s">
        <v>615</v>
      </c>
    </row>
    <row r="37" spans="2:40" x14ac:dyDescent="0.3">
      <c r="B37" t="s">
        <v>548</v>
      </c>
      <c r="C37" t="s">
        <v>626</v>
      </c>
      <c r="D37" s="31" t="s">
        <v>86</v>
      </c>
      <c r="E37" s="31" t="s">
        <v>549</v>
      </c>
      <c r="F37" s="31" t="s">
        <v>201</v>
      </c>
      <c r="G37" s="31">
        <v>0.16318842135664768</v>
      </c>
      <c r="H37" s="31" t="s">
        <v>121</v>
      </c>
      <c r="I37" s="31" t="s">
        <v>314</v>
      </c>
      <c r="J37" s="31" t="s">
        <v>113</v>
      </c>
      <c r="K37" s="31" t="s">
        <v>136</v>
      </c>
      <c r="L37" s="31">
        <v>5.5725951495231243</v>
      </c>
      <c r="M37" s="31">
        <v>18.257034724543676</v>
      </c>
      <c r="N37" s="31">
        <v>0.82307991178107576</v>
      </c>
      <c r="O37" s="31">
        <v>20.456592905969465</v>
      </c>
      <c r="P37" s="31" t="s">
        <v>615</v>
      </c>
      <c r="Q37" s="31">
        <v>19.010401930876366</v>
      </c>
      <c r="R37" s="31">
        <v>2.8315884004369334</v>
      </c>
      <c r="S37" s="31">
        <v>42.674724662343138</v>
      </c>
      <c r="T37" s="31">
        <v>5.3728271633227145</v>
      </c>
      <c r="U37" s="31">
        <v>1.4615980867396494</v>
      </c>
      <c r="V37" s="31">
        <v>4.9549812030319567</v>
      </c>
      <c r="W37" s="31">
        <v>1.0241937575203779</v>
      </c>
      <c r="X37" s="31" t="s">
        <v>615</v>
      </c>
      <c r="Y37" s="31">
        <v>0.60054568697382749</v>
      </c>
      <c r="Z37" s="31">
        <v>14.282251269897547</v>
      </c>
      <c r="AA37" s="31" t="s">
        <v>615</v>
      </c>
      <c r="AB37" s="31" t="s">
        <v>74</v>
      </c>
      <c r="AC37" s="31" t="s">
        <v>106</v>
      </c>
      <c r="AD37" s="31">
        <v>64.7511234966194</v>
      </c>
      <c r="AE37" s="31">
        <v>651.28341678886272</v>
      </c>
      <c r="AF37" s="31" t="s">
        <v>615</v>
      </c>
      <c r="AG37" s="31">
        <v>61.537000263686856</v>
      </c>
      <c r="AH37" s="31" t="s">
        <v>615</v>
      </c>
      <c r="AI37" s="31" t="s">
        <v>615</v>
      </c>
      <c r="AJ37" s="31" t="s">
        <v>615</v>
      </c>
      <c r="AK37" s="31" t="s">
        <v>615</v>
      </c>
      <c r="AL37" s="31" t="s">
        <v>615</v>
      </c>
      <c r="AM37" s="31" t="s">
        <v>615</v>
      </c>
      <c r="AN37" s="31" t="s">
        <v>615</v>
      </c>
    </row>
    <row r="38" spans="2:40" x14ac:dyDescent="0.3">
      <c r="B38" t="s">
        <v>550</v>
      </c>
      <c r="C38" t="s">
        <v>626</v>
      </c>
      <c r="D38" s="31" t="s">
        <v>47</v>
      </c>
      <c r="E38" s="31" t="s">
        <v>551</v>
      </c>
      <c r="F38" s="31" t="s">
        <v>96</v>
      </c>
      <c r="G38" s="31">
        <v>0.19838590515389026</v>
      </c>
      <c r="H38" s="31" t="s">
        <v>119</v>
      </c>
      <c r="I38" s="31" t="s">
        <v>207</v>
      </c>
      <c r="J38" s="31" t="s">
        <v>88</v>
      </c>
      <c r="K38" s="31" t="s">
        <v>119</v>
      </c>
      <c r="L38" s="31">
        <v>6.4347605299995596</v>
      </c>
      <c r="M38" s="31">
        <v>19.98971243027048</v>
      </c>
      <c r="N38" s="31">
        <v>0.82737700193267738</v>
      </c>
      <c r="O38" s="31">
        <v>18.670797893953097</v>
      </c>
      <c r="P38" s="31" t="s">
        <v>615</v>
      </c>
      <c r="Q38" s="31">
        <v>14.672218584494054</v>
      </c>
      <c r="R38" s="31">
        <v>4.0619457298647363</v>
      </c>
      <c r="S38" s="31">
        <v>47.821192431411674</v>
      </c>
      <c r="T38" s="31">
        <v>6.2063260807149989</v>
      </c>
      <c r="U38" s="31">
        <v>0.90538493070297532</v>
      </c>
      <c r="V38" s="31">
        <v>5.9043355714345767</v>
      </c>
      <c r="W38" s="31">
        <v>0.71297799729554823</v>
      </c>
      <c r="X38" s="31" t="s">
        <v>615</v>
      </c>
      <c r="Y38" s="31">
        <v>0.63707573282502161</v>
      </c>
      <c r="Z38" s="31">
        <v>16.587374066012178</v>
      </c>
      <c r="AA38" s="31" t="s">
        <v>615</v>
      </c>
      <c r="AB38" s="31" t="s">
        <v>366</v>
      </c>
      <c r="AC38" s="31" t="s">
        <v>47</v>
      </c>
      <c r="AD38" s="31">
        <v>64.377570353408416</v>
      </c>
      <c r="AE38" s="31">
        <v>685.08180425615103</v>
      </c>
      <c r="AF38" s="31" t="s">
        <v>615</v>
      </c>
      <c r="AG38" s="31">
        <v>63.552410846144227</v>
      </c>
      <c r="AH38" s="31" t="s">
        <v>615</v>
      </c>
      <c r="AI38" s="31" t="s">
        <v>615</v>
      </c>
      <c r="AJ38" s="31" t="s">
        <v>615</v>
      </c>
      <c r="AK38" s="31" t="s">
        <v>615</v>
      </c>
      <c r="AL38" s="31" t="s">
        <v>615</v>
      </c>
      <c r="AM38" s="31" t="s">
        <v>615</v>
      </c>
      <c r="AN38" s="31" t="s">
        <v>615</v>
      </c>
    </row>
    <row r="39" spans="2:40" x14ac:dyDescent="0.3">
      <c r="B39" t="s">
        <v>552</v>
      </c>
      <c r="C39" t="s">
        <v>626</v>
      </c>
      <c r="D39" s="31" t="s">
        <v>93</v>
      </c>
      <c r="E39" s="31" t="s">
        <v>553</v>
      </c>
      <c r="F39" s="31" t="s">
        <v>44</v>
      </c>
      <c r="G39" s="31">
        <v>0.19135465730427298</v>
      </c>
      <c r="H39" s="31">
        <v>5.170207346662762E-2</v>
      </c>
      <c r="I39" s="31" t="s">
        <v>63</v>
      </c>
      <c r="J39" s="31">
        <v>4.1113907286750712E-2</v>
      </c>
      <c r="K39" s="31" t="s">
        <v>134</v>
      </c>
      <c r="L39" s="31">
        <v>5.3118899022492059</v>
      </c>
      <c r="M39" s="31">
        <v>15.166480847180955</v>
      </c>
      <c r="N39" s="31">
        <v>0.68739632520325655</v>
      </c>
      <c r="O39" s="31">
        <v>21.238497461613068</v>
      </c>
      <c r="P39" s="31">
        <v>2.6033673789084535</v>
      </c>
      <c r="Q39" s="31">
        <v>14.687829555597439</v>
      </c>
      <c r="R39" s="31">
        <v>2.1358232499799783</v>
      </c>
      <c r="S39" s="31">
        <v>44.323017929207566</v>
      </c>
      <c r="T39" s="31">
        <v>4.2738643713268543</v>
      </c>
      <c r="U39" s="31">
        <v>1.0076663731920987</v>
      </c>
      <c r="V39" s="31">
        <v>4.6390515621880155</v>
      </c>
      <c r="W39" s="31">
        <v>0.65828449433495972</v>
      </c>
      <c r="X39" s="31" t="s">
        <v>615</v>
      </c>
      <c r="Y39" s="31">
        <v>0.51039631280121012</v>
      </c>
      <c r="Z39" s="31">
        <v>13.274796475653957</v>
      </c>
      <c r="AA39" s="31">
        <v>1.0847212635065133</v>
      </c>
      <c r="AB39" s="31">
        <v>0.64139051263959923</v>
      </c>
      <c r="AC39" s="31">
        <v>5.8889041116805221E-2</v>
      </c>
      <c r="AD39" s="31">
        <v>60.578038584406634</v>
      </c>
      <c r="AE39" s="31">
        <v>658.16729451583785</v>
      </c>
      <c r="AF39" s="31">
        <v>259.44775044147468</v>
      </c>
      <c r="AG39" s="31">
        <v>71.225859567398658</v>
      </c>
      <c r="AH39" s="31">
        <v>116.09651332995041</v>
      </c>
      <c r="AI39" s="31" t="s">
        <v>440</v>
      </c>
      <c r="AJ39" s="31">
        <v>216.41778247964129</v>
      </c>
      <c r="AK39" s="31">
        <v>0.23294464962829906</v>
      </c>
      <c r="AL39" s="31">
        <v>6.8405868352396961</v>
      </c>
      <c r="AM39" s="31" t="s">
        <v>615</v>
      </c>
      <c r="AN39" s="31" t="s">
        <v>615</v>
      </c>
    </row>
    <row r="40" spans="2:40" x14ac:dyDescent="0.3">
      <c r="B40" t="s">
        <v>554</v>
      </c>
      <c r="C40" t="s">
        <v>626</v>
      </c>
      <c r="D40" s="31" t="s">
        <v>95</v>
      </c>
      <c r="E40" s="31" t="s">
        <v>555</v>
      </c>
      <c r="F40" s="31" t="s">
        <v>125</v>
      </c>
      <c r="G40" s="31">
        <v>0.18019549533349322</v>
      </c>
      <c r="H40" s="31" t="s">
        <v>48</v>
      </c>
      <c r="I40" s="31" t="s">
        <v>177</v>
      </c>
      <c r="J40" s="31" t="s">
        <v>93</v>
      </c>
      <c r="K40" s="31">
        <v>3.0064054713636251E-2</v>
      </c>
      <c r="L40" s="31">
        <v>5.7000226895382813</v>
      </c>
      <c r="M40" s="31">
        <v>16.817305265637021</v>
      </c>
      <c r="N40" s="31">
        <v>0.44872177126506962</v>
      </c>
      <c r="O40" s="31">
        <v>19.005086293383421</v>
      </c>
      <c r="P40" s="31">
        <v>2.9362663636608581</v>
      </c>
      <c r="Q40" s="31">
        <v>16.025269658928533</v>
      </c>
      <c r="R40" s="31">
        <v>2.9491270410159856</v>
      </c>
      <c r="S40" s="31">
        <v>47.794624368617129</v>
      </c>
      <c r="T40" s="31">
        <v>5.0169640551863468</v>
      </c>
      <c r="U40" s="31">
        <v>0.97688961707857569</v>
      </c>
      <c r="V40" s="31">
        <v>5.7786076817759184</v>
      </c>
      <c r="W40" s="31">
        <v>0.88474786633833846</v>
      </c>
      <c r="X40" s="31" t="s">
        <v>615</v>
      </c>
      <c r="Y40" s="31">
        <v>0.7232055765090879</v>
      </c>
      <c r="Z40" s="31">
        <v>14.70897737028406</v>
      </c>
      <c r="AA40" s="31">
        <v>1.3903873008226344</v>
      </c>
      <c r="AB40" s="31">
        <v>0.72503474914829058</v>
      </c>
      <c r="AC40" s="31">
        <v>9.4533791303949066E-2</v>
      </c>
      <c r="AD40" s="31">
        <v>64.299629896731147</v>
      </c>
      <c r="AE40" s="31">
        <v>646.35080169137257</v>
      </c>
      <c r="AF40" s="31">
        <v>269.47563138328957</v>
      </c>
      <c r="AG40" s="31">
        <v>71.253826302755712</v>
      </c>
      <c r="AH40" s="31">
        <v>110.05649727847836</v>
      </c>
      <c r="AI40" s="31">
        <v>1.0839926998316323</v>
      </c>
      <c r="AJ40" s="31">
        <v>215.8615721786916</v>
      </c>
      <c r="AK40" s="31" t="s">
        <v>109</v>
      </c>
      <c r="AL40" s="31">
        <v>8.6943888333995325</v>
      </c>
      <c r="AM40" s="31" t="s">
        <v>615</v>
      </c>
      <c r="AN40" s="31" t="s">
        <v>615</v>
      </c>
    </row>
    <row r="41" spans="2:40" x14ac:dyDescent="0.3">
      <c r="B41" t="s">
        <v>556</v>
      </c>
      <c r="C41" t="s">
        <v>626</v>
      </c>
      <c r="D41" s="31" t="s">
        <v>120</v>
      </c>
      <c r="E41" s="31" t="s">
        <v>615</v>
      </c>
      <c r="F41" s="31" t="s">
        <v>48</v>
      </c>
      <c r="G41" s="31">
        <v>0.2947893573210193</v>
      </c>
      <c r="H41" s="31" t="s">
        <v>93</v>
      </c>
      <c r="I41" s="31" t="s">
        <v>106</v>
      </c>
      <c r="J41" s="31" t="s">
        <v>93</v>
      </c>
      <c r="K41" s="31" t="s">
        <v>125</v>
      </c>
      <c r="L41" s="31">
        <v>5.4034418776204172</v>
      </c>
      <c r="M41" s="31">
        <v>15.328192881257346</v>
      </c>
      <c r="N41" s="31">
        <v>0.49467568865703271</v>
      </c>
      <c r="O41" s="31">
        <v>14.984344401434644</v>
      </c>
      <c r="P41" s="31" t="s">
        <v>615</v>
      </c>
      <c r="Q41" s="31">
        <v>18.191315150376809</v>
      </c>
      <c r="R41" s="31">
        <v>2.012496502019347</v>
      </c>
      <c r="S41" s="31">
        <v>45.384200809073846</v>
      </c>
      <c r="T41" s="31">
        <v>6.2873730103221632</v>
      </c>
      <c r="U41" s="31">
        <v>1.1824554103685752</v>
      </c>
      <c r="V41" s="31">
        <v>6.9651801631684567</v>
      </c>
      <c r="W41" s="31">
        <v>0.85696470438017347</v>
      </c>
      <c r="X41" s="31" t="s">
        <v>615</v>
      </c>
      <c r="Y41" s="31">
        <v>0.69013095370980648</v>
      </c>
      <c r="Z41" s="31">
        <v>17.077376278774231</v>
      </c>
      <c r="AA41" s="31" t="s">
        <v>615</v>
      </c>
      <c r="AB41" s="31">
        <v>0.83385891015494584</v>
      </c>
      <c r="AC41" s="31">
        <v>6.5543020061363436E-2</v>
      </c>
      <c r="AD41" s="31">
        <v>61.686441315266009</v>
      </c>
      <c r="AE41" s="31">
        <v>716.7967221959251</v>
      </c>
      <c r="AF41" s="31" t="s">
        <v>615</v>
      </c>
      <c r="AG41" s="31">
        <v>67.041541938423094</v>
      </c>
      <c r="AH41" s="31" t="s">
        <v>615</v>
      </c>
      <c r="AI41" s="31" t="s">
        <v>615</v>
      </c>
      <c r="AJ41" s="31" t="s">
        <v>615</v>
      </c>
      <c r="AK41" s="31" t="s">
        <v>615</v>
      </c>
      <c r="AL41" s="31" t="s">
        <v>615</v>
      </c>
      <c r="AM41" s="31" t="s">
        <v>615</v>
      </c>
      <c r="AN41" s="31" t="s">
        <v>615</v>
      </c>
    </row>
    <row r="42" spans="2:40" x14ac:dyDescent="0.3">
      <c r="B42" t="s">
        <v>557</v>
      </c>
      <c r="C42" t="s">
        <v>626</v>
      </c>
      <c r="D42" s="31" t="s">
        <v>152</v>
      </c>
      <c r="E42" s="31">
        <v>34.839878809813719</v>
      </c>
      <c r="F42" s="31" t="s">
        <v>120</v>
      </c>
      <c r="G42" s="31">
        <v>0.34773835757268773</v>
      </c>
      <c r="H42" s="31">
        <v>8.8485427665424457E-2</v>
      </c>
      <c r="I42" s="31" t="s">
        <v>88</v>
      </c>
      <c r="J42" s="31">
        <v>0.25684202575186199</v>
      </c>
      <c r="K42" s="31">
        <v>6.0144260771011732E-2</v>
      </c>
      <c r="L42" s="31">
        <v>11.709494275521802</v>
      </c>
      <c r="M42" s="31">
        <v>45.499278151022125</v>
      </c>
      <c r="N42" s="31">
        <v>0.44743778538766604</v>
      </c>
      <c r="O42" s="31">
        <v>15.361197791874247</v>
      </c>
      <c r="P42" s="31">
        <v>7.4521809928318286</v>
      </c>
      <c r="Q42" s="31">
        <v>38.266635161415714</v>
      </c>
      <c r="R42" s="31">
        <v>1.7206505126947611</v>
      </c>
      <c r="S42" s="31">
        <v>40.322568476787481</v>
      </c>
      <c r="T42" s="31">
        <v>10.616594001277607</v>
      </c>
      <c r="U42" s="31">
        <v>1.3693062194376986</v>
      </c>
      <c r="V42" s="31">
        <v>10.468951493730229</v>
      </c>
      <c r="W42" s="31">
        <v>1.7039789621227321</v>
      </c>
      <c r="X42" s="31" t="s">
        <v>615</v>
      </c>
      <c r="Y42" s="31">
        <v>1.7853059080443474</v>
      </c>
      <c r="Z42" s="31">
        <v>43.585869670350796</v>
      </c>
      <c r="AA42" s="31">
        <v>4.6255468955570027</v>
      </c>
      <c r="AB42" s="31">
        <v>3.3009900471305778</v>
      </c>
      <c r="AC42" s="31">
        <v>0.51070984732940661</v>
      </c>
      <c r="AD42" s="31">
        <v>49.386814791496136</v>
      </c>
      <c r="AE42" s="31">
        <v>700.16650574742823</v>
      </c>
      <c r="AF42" s="31">
        <v>217.03259097824659</v>
      </c>
      <c r="AG42" s="31">
        <v>56.981769152813072</v>
      </c>
      <c r="AH42" s="31">
        <v>99.562924793102042</v>
      </c>
      <c r="AI42" s="31">
        <v>0.92130681434631134</v>
      </c>
      <c r="AJ42" s="31">
        <v>185.02065794566226</v>
      </c>
      <c r="AK42" s="31" t="s">
        <v>133</v>
      </c>
      <c r="AL42" s="31">
        <v>8.7798682451080854</v>
      </c>
      <c r="AM42" s="31" t="s">
        <v>615</v>
      </c>
      <c r="AN42" s="31" t="s">
        <v>615</v>
      </c>
    </row>
    <row r="43" spans="2:40" x14ac:dyDescent="0.3">
      <c r="B43" t="s">
        <v>558</v>
      </c>
      <c r="C43" t="s">
        <v>626</v>
      </c>
      <c r="D43" s="31" t="s">
        <v>152</v>
      </c>
      <c r="E43" s="31">
        <v>27.865546710889962</v>
      </c>
      <c r="F43" s="31" t="s">
        <v>120</v>
      </c>
      <c r="G43" s="31">
        <v>0.25584003846657705</v>
      </c>
      <c r="H43" s="31">
        <v>6.4561352989555509E-2</v>
      </c>
      <c r="I43" s="31" t="s">
        <v>47</v>
      </c>
      <c r="J43" s="31">
        <v>0.11665337460967212</v>
      </c>
      <c r="K43" s="31" t="s">
        <v>406</v>
      </c>
      <c r="L43" s="31">
        <v>10.908206401149588</v>
      </c>
      <c r="M43" s="31">
        <v>37.132347806521025</v>
      </c>
      <c r="N43" s="31">
        <v>0.44351460496734746</v>
      </c>
      <c r="O43" s="31">
        <v>16.007064683405165</v>
      </c>
      <c r="P43" s="31">
        <v>6.3925075881026636</v>
      </c>
      <c r="Q43" s="31">
        <v>36.148430864050098</v>
      </c>
      <c r="R43" s="31">
        <v>2.1764617649736269</v>
      </c>
      <c r="S43" s="31">
        <v>45.255829801377359</v>
      </c>
      <c r="T43" s="31">
        <v>10.863213684008986</v>
      </c>
      <c r="U43" s="31">
        <v>1.257121161626634</v>
      </c>
      <c r="V43" s="31">
        <v>10.358906660112778</v>
      </c>
      <c r="W43" s="31">
        <v>1.6267345979990591</v>
      </c>
      <c r="X43" s="31" t="s">
        <v>615</v>
      </c>
      <c r="Y43" s="31">
        <v>1.3445948383175526</v>
      </c>
      <c r="Z43" s="31">
        <v>32.35489460463566</v>
      </c>
      <c r="AA43" s="31">
        <v>2.926567248220175</v>
      </c>
      <c r="AB43" s="31">
        <v>2.077028267905459</v>
      </c>
      <c r="AC43" s="31">
        <v>0.21903191201758423</v>
      </c>
      <c r="AD43" s="31">
        <v>66.919205684961156</v>
      </c>
      <c r="AE43" s="31">
        <v>736.46333427350987</v>
      </c>
      <c r="AF43" s="31">
        <v>213.85637846701522</v>
      </c>
      <c r="AG43" s="31">
        <v>61.442446562772197</v>
      </c>
      <c r="AH43" s="31">
        <v>93.743357984191633</v>
      </c>
      <c r="AI43" s="31">
        <v>0.81746635478900309</v>
      </c>
      <c r="AJ43" s="31">
        <v>185.98301037834065</v>
      </c>
      <c r="AK43" s="31">
        <v>0.17981927955260565</v>
      </c>
      <c r="AL43" s="31">
        <v>7.8262243803324729</v>
      </c>
      <c r="AM43" s="31" t="s">
        <v>615</v>
      </c>
      <c r="AN43" s="31" t="s">
        <v>615</v>
      </c>
    </row>
    <row r="44" spans="2:40" x14ac:dyDescent="0.3">
      <c r="B44" t="s">
        <v>559</v>
      </c>
      <c r="C44" t="s">
        <v>626</v>
      </c>
      <c r="D44" s="31" t="s">
        <v>97</v>
      </c>
      <c r="E44" s="31">
        <v>13.733371611766119</v>
      </c>
      <c r="F44" s="31" t="s">
        <v>88</v>
      </c>
      <c r="G44" s="31">
        <v>0.1335250883082986</v>
      </c>
      <c r="H44" s="31" t="s">
        <v>134</v>
      </c>
      <c r="I44" s="31" t="s">
        <v>347</v>
      </c>
      <c r="J44" s="31" t="s">
        <v>136</v>
      </c>
      <c r="K44" s="31">
        <v>8.0008134485241897E-2</v>
      </c>
      <c r="L44" s="31">
        <v>12.185096967989583</v>
      </c>
      <c r="M44" s="31">
        <v>44.667741214791889</v>
      </c>
      <c r="N44" s="31">
        <v>0.39162668178896148</v>
      </c>
      <c r="O44" s="31">
        <v>15.024144827349698</v>
      </c>
      <c r="P44" s="31" t="s">
        <v>615</v>
      </c>
      <c r="Q44" s="31">
        <v>34.700775843285378</v>
      </c>
      <c r="R44" s="31">
        <v>2.2719799545684598</v>
      </c>
      <c r="S44" s="31">
        <v>34.981419027552413</v>
      </c>
      <c r="T44" s="31">
        <v>12.669874179663811</v>
      </c>
      <c r="U44" s="31">
        <v>1.7894942738799535</v>
      </c>
      <c r="V44" s="31">
        <v>9.4684967496788435</v>
      </c>
      <c r="W44" s="31" t="s">
        <v>615</v>
      </c>
      <c r="X44" s="31" t="s">
        <v>615</v>
      </c>
      <c r="Y44" s="31">
        <v>2.0231459002437573</v>
      </c>
      <c r="Z44" s="31">
        <v>42.884939445156228</v>
      </c>
      <c r="AA44" s="31" t="s">
        <v>615</v>
      </c>
      <c r="AB44" s="31">
        <v>3.4403776869095553</v>
      </c>
      <c r="AC44" s="31">
        <v>0.54841965228986544</v>
      </c>
      <c r="AD44" s="31">
        <v>68.894703219940794</v>
      </c>
      <c r="AE44" s="31">
        <v>667.20114341475266</v>
      </c>
      <c r="AF44" s="31" t="s">
        <v>615</v>
      </c>
      <c r="AG44" s="31">
        <v>52.445059193636986</v>
      </c>
      <c r="AH44" s="31" t="s">
        <v>615</v>
      </c>
      <c r="AI44" s="31" t="s">
        <v>615</v>
      </c>
      <c r="AJ44" s="31" t="s">
        <v>615</v>
      </c>
      <c r="AK44" s="31" t="s">
        <v>615</v>
      </c>
      <c r="AL44" s="31" t="s">
        <v>615</v>
      </c>
      <c r="AM44" s="31" t="s">
        <v>615</v>
      </c>
      <c r="AN44" s="31" t="s">
        <v>615</v>
      </c>
    </row>
    <row r="45" spans="2:40" x14ac:dyDescent="0.3">
      <c r="B45" t="s">
        <v>560</v>
      </c>
      <c r="C45" t="s">
        <v>626</v>
      </c>
      <c r="D45" s="31" t="s">
        <v>97</v>
      </c>
      <c r="E45" s="31">
        <v>19.379223152067837</v>
      </c>
      <c r="F45" s="31" t="s">
        <v>95</v>
      </c>
      <c r="G45" s="31">
        <v>0.2356350343814764</v>
      </c>
      <c r="H45" s="31">
        <v>8.2513842756103184E-2</v>
      </c>
      <c r="I45" s="31" t="s">
        <v>96</v>
      </c>
      <c r="J45" s="31">
        <v>0.29013539007179839</v>
      </c>
      <c r="K45" s="31" t="s">
        <v>93</v>
      </c>
      <c r="L45" s="31">
        <v>11.588740095559695</v>
      </c>
      <c r="M45" s="31">
        <v>43.112566556467364</v>
      </c>
      <c r="N45" s="31">
        <v>0.36803544889098783</v>
      </c>
      <c r="O45" s="31">
        <v>16.177207983575858</v>
      </c>
      <c r="P45" s="31" t="s">
        <v>615</v>
      </c>
      <c r="Q45" s="31">
        <v>38.620505636666714</v>
      </c>
      <c r="R45" s="31">
        <v>1.3545279479398529</v>
      </c>
      <c r="S45" s="31">
        <v>33.198996485190342</v>
      </c>
      <c r="T45" s="31">
        <v>11.859495645594228</v>
      </c>
      <c r="U45" s="31">
        <v>1.3797838106842901</v>
      </c>
      <c r="V45" s="31">
        <v>10.339869462777482</v>
      </c>
      <c r="W45" s="31" t="s">
        <v>615</v>
      </c>
      <c r="X45" s="31" t="s">
        <v>615</v>
      </c>
      <c r="Y45" s="31">
        <v>1.691638614984504</v>
      </c>
      <c r="Z45" s="31">
        <v>47.177756185416278</v>
      </c>
      <c r="AA45" s="31" t="s">
        <v>615</v>
      </c>
      <c r="AB45" s="31">
        <v>4.9537165064779947</v>
      </c>
      <c r="AC45" s="31">
        <v>0.66677048265872474</v>
      </c>
      <c r="AD45" s="31">
        <v>58.728823129243295</v>
      </c>
      <c r="AE45" s="31">
        <v>602.29835836299549</v>
      </c>
      <c r="AF45" s="31" t="s">
        <v>615</v>
      </c>
      <c r="AG45" s="31">
        <v>57.196717168408512</v>
      </c>
      <c r="AH45" s="31" t="s">
        <v>615</v>
      </c>
      <c r="AI45" s="31" t="s">
        <v>615</v>
      </c>
      <c r="AJ45" s="31" t="s">
        <v>615</v>
      </c>
      <c r="AK45" s="31" t="s">
        <v>615</v>
      </c>
      <c r="AL45" s="31" t="s">
        <v>615</v>
      </c>
      <c r="AM45" s="31" t="s">
        <v>615</v>
      </c>
      <c r="AN45" s="31" t="s">
        <v>615</v>
      </c>
    </row>
    <row r="46" spans="2:40" x14ac:dyDescent="0.3">
      <c r="B46" t="s">
        <v>561</v>
      </c>
      <c r="C46" t="s">
        <v>626</v>
      </c>
      <c r="D46" s="31">
        <v>0.20155241237069763</v>
      </c>
      <c r="E46" s="31">
        <v>21.844168588905429</v>
      </c>
      <c r="F46" s="31">
        <v>4.2683068447296293</v>
      </c>
      <c r="G46" s="31">
        <v>1.2886489593913899</v>
      </c>
      <c r="H46" s="31">
        <v>0.39721157616027725</v>
      </c>
      <c r="I46" s="31">
        <v>9.853282219292538</v>
      </c>
      <c r="J46" s="31">
        <v>0.99035286435266856</v>
      </c>
      <c r="K46" s="31" t="s">
        <v>125</v>
      </c>
      <c r="L46" s="31">
        <v>13.892005590270163</v>
      </c>
      <c r="M46" s="31">
        <v>47.331132099676381</v>
      </c>
      <c r="N46" s="31">
        <v>0.90046369519141556</v>
      </c>
      <c r="O46" s="31">
        <v>19.122475942643053</v>
      </c>
      <c r="P46" s="31" t="s">
        <v>615</v>
      </c>
      <c r="Q46" s="31">
        <v>40.49420515094787</v>
      </c>
      <c r="R46" s="31">
        <v>1.3981702037331913</v>
      </c>
      <c r="S46" s="31">
        <v>42.673985026593037</v>
      </c>
      <c r="T46" s="31">
        <v>12.915300499215363</v>
      </c>
      <c r="U46" s="31">
        <v>1.1956101976016233</v>
      </c>
      <c r="V46" s="31">
        <v>9.0078244470510551</v>
      </c>
      <c r="W46" s="31" t="s">
        <v>615</v>
      </c>
      <c r="X46" s="31" t="s">
        <v>615</v>
      </c>
      <c r="Y46" s="31">
        <v>1.9379768206264039</v>
      </c>
      <c r="Z46" s="31">
        <v>50.804040122121222</v>
      </c>
      <c r="AA46" s="31" t="s">
        <v>615</v>
      </c>
      <c r="AB46" s="31">
        <v>5.090955492096537</v>
      </c>
      <c r="AC46" s="31">
        <v>0.89514228567574872</v>
      </c>
      <c r="AD46" s="31">
        <v>58.092589906928154</v>
      </c>
      <c r="AE46" s="31">
        <v>508.76886890089941</v>
      </c>
      <c r="AF46" s="31" t="s">
        <v>615</v>
      </c>
      <c r="AG46" s="31">
        <v>58.900708353716752</v>
      </c>
      <c r="AH46" s="31" t="s">
        <v>615</v>
      </c>
      <c r="AI46" s="31" t="s">
        <v>615</v>
      </c>
      <c r="AJ46" s="31" t="s">
        <v>615</v>
      </c>
      <c r="AK46" s="31" t="s">
        <v>615</v>
      </c>
      <c r="AL46" s="31" t="s">
        <v>615</v>
      </c>
      <c r="AM46" s="31" t="s">
        <v>615</v>
      </c>
      <c r="AN46" s="31" t="s">
        <v>615</v>
      </c>
    </row>
    <row r="47" spans="2:40" x14ac:dyDescent="0.3">
      <c r="B47" t="s">
        <v>562</v>
      </c>
      <c r="C47" t="s">
        <v>626</v>
      </c>
      <c r="D47" s="31" t="s">
        <v>120</v>
      </c>
      <c r="E47" s="31">
        <v>22.406332866394504</v>
      </c>
      <c r="F47" s="31">
        <v>0.33420027809865577</v>
      </c>
      <c r="G47" s="31">
        <v>0.37995010357936176</v>
      </c>
      <c r="H47" s="31">
        <v>9.2594095079589073E-2</v>
      </c>
      <c r="I47" s="31">
        <v>2.4351055223560238</v>
      </c>
      <c r="J47" s="31">
        <v>0.59019448464286761</v>
      </c>
      <c r="K47" s="31">
        <v>6.0531375535536266E-2</v>
      </c>
      <c r="L47" s="31">
        <v>12.647086550626538</v>
      </c>
      <c r="M47" s="31">
        <v>45.972611733962744</v>
      </c>
      <c r="N47" s="31">
        <v>0.49203917401923153</v>
      </c>
      <c r="O47" s="31">
        <v>16.62644883604624</v>
      </c>
      <c r="P47" s="31" t="s">
        <v>615</v>
      </c>
      <c r="Q47" s="31">
        <v>37.468067730840794</v>
      </c>
      <c r="R47" s="31">
        <v>1.3709901505853697</v>
      </c>
      <c r="S47" s="31">
        <v>41.232539717599387</v>
      </c>
      <c r="T47" s="31">
        <v>10.59645956503846</v>
      </c>
      <c r="U47" s="31">
        <v>1.2290881505696469</v>
      </c>
      <c r="V47" s="31">
        <v>9.608286931458812</v>
      </c>
      <c r="W47" s="31" t="s">
        <v>615</v>
      </c>
      <c r="X47" s="31" t="s">
        <v>615</v>
      </c>
      <c r="Y47" s="31">
        <v>1.8482726181828191</v>
      </c>
      <c r="Z47" s="31">
        <v>50.537479246184247</v>
      </c>
      <c r="AA47" s="31" t="s">
        <v>615</v>
      </c>
      <c r="AB47" s="31">
        <v>5.8600865060658647</v>
      </c>
      <c r="AC47" s="31">
        <v>0.84604093750253506</v>
      </c>
      <c r="AD47" s="31">
        <v>58.047488919926025</v>
      </c>
      <c r="AE47" s="31">
        <v>460.59666297886616</v>
      </c>
      <c r="AF47" s="31" t="s">
        <v>615</v>
      </c>
      <c r="AG47" s="31">
        <v>56.641076392426442</v>
      </c>
      <c r="AH47" s="31" t="s">
        <v>615</v>
      </c>
      <c r="AI47" s="31" t="s">
        <v>615</v>
      </c>
      <c r="AJ47" s="31" t="s">
        <v>615</v>
      </c>
      <c r="AK47" s="31" t="s">
        <v>615</v>
      </c>
      <c r="AL47" s="31" t="s">
        <v>615</v>
      </c>
      <c r="AM47" s="31" t="s">
        <v>615</v>
      </c>
      <c r="AN47" s="31" t="s">
        <v>615</v>
      </c>
    </row>
    <row r="48" spans="2:40" x14ac:dyDescent="0.3">
      <c r="B48" t="s">
        <v>563</v>
      </c>
      <c r="C48" t="s">
        <v>626</v>
      </c>
      <c r="D48" s="31" t="s">
        <v>125</v>
      </c>
      <c r="E48" s="31">
        <v>33.373552069300587</v>
      </c>
      <c r="F48" s="31" t="s">
        <v>106</v>
      </c>
      <c r="G48" s="31">
        <v>0.19548209093250637</v>
      </c>
      <c r="H48" s="31" t="s">
        <v>136</v>
      </c>
      <c r="I48" s="31" t="s">
        <v>544</v>
      </c>
      <c r="J48" s="31">
        <v>0.18242688819716954</v>
      </c>
      <c r="K48" s="31" t="s">
        <v>125</v>
      </c>
      <c r="L48" s="31">
        <v>10.443723633945273</v>
      </c>
      <c r="M48" s="31">
        <v>38.761933836513911</v>
      </c>
      <c r="N48" s="31">
        <v>0.62657741111084542</v>
      </c>
      <c r="O48" s="31">
        <v>15.101551115813187</v>
      </c>
      <c r="P48" s="31" t="s">
        <v>615</v>
      </c>
      <c r="Q48" s="31">
        <v>36.773465624979266</v>
      </c>
      <c r="R48" s="31">
        <v>1.3557947366974974</v>
      </c>
      <c r="S48" s="31">
        <v>30.68557806716764</v>
      </c>
      <c r="T48" s="31">
        <v>11.940296957127497</v>
      </c>
      <c r="U48" s="31">
        <v>1.3770751711366223</v>
      </c>
      <c r="V48" s="31">
        <v>10.215491975068952</v>
      </c>
      <c r="W48" s="31" t="s">
        <v>615</v>
      </c>
      <c r="X48" s="31" t="s">
        <v>615</v>
      </c>
      <c r="Y48" s="31">
        <v>1.8980967149923609</v>
      </c>
      <c r="Z48" s="31">
        <v>45.326897587157497</v>
      </c>
      <c r="AA48" s="31" t="s">
        <v>615</v>
      </c>
      <c r="AB48" s="31">
        <v>3.2503673114475222</v>
      </c>
      <c r="AC48" s="31">
        <v>0.61175852536039066</v>
      </c>
      <c r="AD48" s="31">
        <v>65.329519591182546</v>
      </c>
      <c r="AE48" s="31">
        <v>519.20781654291284</v>
      </c>
      <c r="AF48" s="31" t="s">
        <v>615</v>
      </c>
      <c r="AG48" s="31">
        <v>61.711611717344077</v>
      </c>
      <c r="AH48" s="31" t="s">
        <v>615</v>
      </c>
      <c r="AI48" s="31" t="s">
        <v>615</v>
      </c>
      <c r="AJ48" s="31" t="s">
        <v>615</v>
      </c>
      <c r="AK48" s="31" t="s">
        <v>615</v>
      </c>
      <c r="AL48" s="31" t="s">
        <v>615</v>
      </c>
      <c r="AM48" s="31" t="s">
        <v>615</v>
      </c>
      <c r="AN48" s="31" t="s">
        <v>615</v>
      </c>
    </row>
    <row r="49" spans="1:40" x14ac:dyDescent="0.3">
      <c r="B49" t="s">
        <v>564</v>
      </c>
      <c r="C49" t="s">
        <v>626</v>
      </c>
      <c r="D49" s="31" t="s">
        <v>93</v>
      </c>
      <c r="E49" s="31">
        <v>19.17412931015058</v>
      </c>
      <c r="F49" s="31">
        <v>0.28579105510689673</v>
      </c>
      <c r="G49" s="31">
        <v>0.43108841845722723</v>
      </c>
      <c r="H49" s="31" t="s">
        <v>44</v>
      </c>
      <c r="I49" s="31">
        <v>1.9180065148400038</v>
      </c>
      <c r="J49" s="31">
        <v>0.23077150813715322</v>
      </c>
      <c r="K49" s="31" t="s">
        <v>93</v>
      </c>
      <c r="L49" s="31">
        <v>10.179369180685482</v>
      </c>
      <c r="M49" s="31">
        <v>41.519183093019421</v>
      </c>
      <c r="N49" s="31">
        <v>0.75223863275249192</v>
      </c>
      <c r="O49" s="31">
        <v>16.988257186826832</v>
      </c>
      <c r="P49" s="31" t="s">
        <v>615</v>
      </c>
      <c r="Q49" s="31">
        <v>38.726488833484446</v>
      </c>
      <c r="R49" s="31">
        <v>1.8582327875582016</v>
      </c>
      <c r="S49" s="31">
        <v>40.424020621476735</v>
      </c>
      <c r="T49" s="31">
        <v>9.4840450636068816</v>
      </c>
      <c r="U49" s="31">
        <v>1.1858001889269087</v>
      </c>
      <c r="V49" s="31">
        <v>9.1145391575323611</v>
      </c>
      <c r="W49" s="31" t="s">
        <v>615</v>
      </c>
      <c r="X49" s="31" t="s">
        <v>615</v>
      </c>
      <c r="Y49" s="31">
        <v>1.8405646275097771</v>
      </c>
      <c r="Z49" s="31">
        <v>46.734616847688478</v>
      </c>
      <c r="AA49" s="31" t="s">
        <v>615</v>
      </c>
      <c r="AB49" s="31">
        <v>4.6155058748066038</v>
      </c>
      <c r="AC49" s="31">
        <v>0.79326465104074428</v>
      </c>
      <c r="AD49" s="31">
        <v>57.064925173645214</v>
      </c>
      <c r="AE49" s="31">
        <v>584.43661710938147</v>
      </c>
      <c r="AF49" s="31" t="s">
        <v>615</v>
      </c>
      <c r="AG49" s="31">
        <v>58.670402562052828</v>
      </c>
      <c r="AH49" s="31" t="s">
        <v>615</v>
      </c>
      <c r="AI49" s="31" t="s">
        <v>615</v>
      </c>
      <c r="AJ49" s="31" t="s">
        <v>615</v>
      </c>
      <c r="AK49" s="31" t="s">
        <v>615</v>
      </c>
      <c r="AL49" s="31" t="s">
        <v>615</v>
      </c>
      <c r="AM49" s="31" t="s">
        <v>615</v>
      </c>
      <c r="AN49" s="31" t="s">
        <v>615</v>
      </c>
    </row>
    <row r="50" spans="1:40" x14ac:dyDescent="0.3">
      <c r="B50" t="s">
        <v>565</v>
      </c>
      <c r="C50" t="s">
        <v>626</v>
      </c>
      <c r="D50" s="31" t="s">
        <v>120</v>
      </c>
      <c r="E50" s="31">
        <v>21.632612664546393</v>
      </c>
      <c r="F50" s="31" t="s">
        <v>125</v>
      </c>
      <c r="G50" s="31">
        <v>0.2887232280353757</v>
      </c>
      <c r="H50" s="31" t="s">
        <v>44</v>
      </c>
      <c r="I50" s="31">
        <v>1.43636437401252</v>
      </c>
      <c r="J50" s="31">
        <v>0.23585403687852566</v>
      </c>
      <c r="K50" s="31" t="s">
        <v>93</v>
      </c>
      <c r="L50" s="31">
        <v>9.8086553347538423</v>
      </c>
      <c r="M50" s="31">
        <v>40.289312862194926</v>
      </c>
      <c r="N50" s="31">
        <v>0.63516354670401221</v>
      </c>
      <c r="O50" s="31">
        <v>16.707414025379979</v>
      </c>
      <c r="P50" s="31" t="s">
        <v>615</v>
      </c>
      <c r="Q50" s="31">
        <v>35.820800766375434</v>
      </c>
      <c r="R50" s="31">
        <v>2.0773494707038651</v>
      </c>
      <c r="S50" s="31">
        <v>37.798963244486281</v>
      </c>
      <c r="T50" s="31">
        <v>11.024087879022616</v>
      </c>
      <c r="U50" s="31">
        <v>1.3085168521436159</v>
      </c>
      <c r="V50" s="31">
        <v>10.144525877165172</v>
      </c>
      <c r="W50" s="31" t="s">
        <v>615</v>
      </c>
      <c r="X50" s="31" t="s">
        <v>615</v>
      </c>
      <c r="Y50" s="31">
        <v>1.7416740054142632</v>
      </c>
      <c r="Z50" s="31">
        <v>45.888546735386946</v>
      </c>
      <c r="AA50" s="31" t="s">
        <v>615</v>
      </c>
      <c r="AB50" s="31">
        <v>4.4874399860552376</v>
      </c>
      <c r="AC50" s="31">
        <v>0.55089772240058454</v>
      </c>
      <c r="AD50" s="31">
        <v>62.98882666469396</v>
      </c>
      <c r="AE50" s="31">
        <v>507.8218617531557</v>
      </c>
      <c r="AF50" s="31" t="s">
        <v>615</v>
      </c>
      <c r="AG50" s="31">
        <v>53.078499666174622</v>
      </c>
      <c r="AH50" s="31" t="s">
        <v>615</v>
      </c>
      <c r="AI50" s="31" t="s">
        <v>615</v>
      </c>
      <c r="AJ50" s="31" t="s">
        <v>615</v>
      </c>
      <c r="AK50" s="31" t="s">
        <v>615</v>
      </c>
      <c r="AL50" s="31" t="s">
        <v>615</v>
      </c>
      <c r="AM50" s="31" t="s">
        <v>615</v>
      </c>
      <c r="AN50" s="31" t="s">
        <v>615</v>
      </c>
    </row>
    <row r="51" spans="1:40" x14ac:dyDescent="0.3">
      <c r="B51" t="s">
        <v>566</v>
      </c>
      <c r="C51" t="s">
        <v>626</v>
      </c>
      <c r="D51" s="31" t="s">
        <v>93</v>
      </c>
      <c r="E51" s="31">
        <v>22.532798848245857</v>
      </c>
      <c r="F51" s="31" t="s">
        <v>48</v>
      </c>
      <c r="G51" s="31">
        <v>0.32386935240386955</v>
      </c>
      <c r="H51" s="31">
        <v>0.11510001522519901</v>
      </c>
      <c r="I51" s="31">
        <v>0.6920920686758566</v>
      </c>
      <c r="J51" s="31">
        <v>0.10445368050584956</v>
      </c>
      <c r="K51" s="31" t="s">
        <v>95</v>
      </c>
      <c r="L51" s="31">
        <v>10.75864864918411</v>
      </c>
      <c r="M51" s="31">
        <v>39.312155553333305</v>
      </c>
      <c r="N51" s="31">
        <v>0.51031823156715028</v>
      </c>
      <c r="O51" s="31">
        <v>14.773383684803735</v>
      </c>
      <c r="P51" s="31" t="s">
        <v>615</v>
      </c>
      <c r="Q51" s="31">
        <v>38.195430921164835</v>
      </c>
      <c r="R51" s="31">
        <v>2.3136937834781057</v>
      </c>
      <c r="S51" s="31">
        <v>36.110746675651924</v>
      </c>
      <c r="T51" s="31">
        <v>8.8083435364363876</v>
      </c>
      <c r="U51" s="31">
        <v>1.0208544430545581</v>
      </c>
      <c r="V51" s="31">
        <v>9.9620986222142136</v>
      </c>
      <c r="W51" s="31" t="s">
        <v>615</v>
      </c>
      <c r="X51" s="31" t="s">
        <v>615</v>
      </c>
      <c r="Y51" s="31">
        <v>1.7651018010427781</v>
      </c>
      <c r="Z51" s="31">
        <v>42.207131361192481</v>
      </c>
      <c r="AA51" s="31" t="s">
        <v>615</v>
      </c>
      <c r="AB51" s="31">
        <v>3.6729552092045199</v>
      </c>
      <c r="AC51" s="31">
        <v>0.73912006872166125</v>
      </c>
      <c r="AD51" s="31">
        <v>63.279984726263621</v>
      </c>
      <c r="AE51" s="31">
        <v>548.01023786409576</v>
      </c>
      <c r="AF51" s="31" t="s">
        <v>615</v>
      </c>
      <c r="AG51" s="31">
        <v>62.625881976205264</v>
      </c>
      <c r="AH51" s="31" t="s">
        <v>615</v>
      </c>
      <c r="AI51" s="31" t="s">
        <v>615</v>
      </c>
      <c r="AJ51" s="31" t="s">
        <v>615</v>
      </c>
      <c r="AK51" s="31" t="s">
        <v>615</v>
      </c>
      <c r="AL51" s="31" t="s">
        <v>615</v>
      </c>
      <c r="AM51" s="31" t="s">
        <v>615</v>
      </c>
      <c r="AN51" s="31" t="s">
        <v>615</v>
      </c>
    </row>
    <row r="52" spans="1:40" x14ac:dyDescent="0.3">
      <c r="B52" t="s">
        <v>567</v>
      </c>
      <c r="C52" t="s">
        <v>626</v>
      </c>
      <c r="D52" s="31" t="s">
        <v>93</v>
      </c>
      <c r="E52" s="31">
        <v>23.708679889828829</v>
      </c>
      <c r="F52" s="31" t="s">
        <v>97</v>
      </c>
      <c r="G52" s="31">
        <v>0.26054883065289414</v>
      </c>
      <c r="H52" s="31">
        <v>5.8711199332425162E-2</v>
      </c>
      <c r="I52" s="31" t="s">
        <v>45</v>
      </c>
      <c r="J52" s="31">
        <v>0.12366615622869875</v>
      </c>
      <c r="K52" s="31" t="s">
        <v>93</v>
      </c>
      <c r="L52" s="31">
        <v>11.08897716133793</v>
      </c>
      <c r="M52" s="31">
        <v>45.644333578144511</v>
      </c>
      <c r="N52" s="31">
        <v>0.46817400919489904</v>
      </c>
      <c r="O52" s="31">
        <v>19.30998528368908</v>
      </c>
      <c r="P52" s="31" t="s">
        <v>615</v>
      </c>
      <c r="Q52" s="31">
        <v>40.105887932699453</v>
      </c>
      <c r="R52" s="31">
        <v>2.0483466767025633</v>
      </c>
      <c r="S52" s="31">
        <v>39.671963711454254</v>
      </c>
      <c r="T52" s="31">
        <v>11.432667791130729</v>
      </c>
      <c r="U52" s="31">
        <v>1.036181431778286</v>
      </c>
      <c r="V52" s="31">
        <v>10.075407454051373</v>
      </c>
      <c r="W52" s="31" t="s">
        <v>615</v>
      </c>
      <c r="X52" s="31" t="s">
        <v>615</v>
      </c>
      <c r="Y52" s="31">
        <v>1.8658533417384584</v>
      </c>
      <c r="Z52" s="31">
        <v>46.202696194958811</v>
      </c>
      <c r="AA52" s="31" t="s">
        <v>615</v>
      </c>
      <c r="AB52" s="31">
        <v>4.5030194541266155</v>
      </c>
      <c r="AC52" s="31">
        <v>0.63957387807350752</v>
      </c>
      <c r="AD52" s="31">
        <v>60.56195704766084</v>
      </c>
      <c r="AE52" s="31">
        <v>550.22676232948481</v>
      </c>
      <c r="AF52" s="31" t="s">
        <v>615</v>
      </c>
      <c r="AG52" s="31">
        <v>57.890494694823666</v>
      </c>
      <c r="AH52" s="31" t="s">
        <v>615</v>
      </c>
      <c r="AI52" s="31" t="s">
        <v>615</v>
      </c>
      <c r="AJ52" s="31" t="s">
        <v>615</v>
      </c>
      <c r="AK52" s="31" t="s">
        <v>615</v>
      </c>
      <c r="AL52" s="31" t="s">
        <v>615</v>
      </c>
      <c r="AM52" s="31" t="s">
        <v>615</v>
      </c>
      <c r="AN52" s="31" t="s">
        <v>615</v>
      </c>
    </row>
    <row r="53" spans="1:40" x14ac:dyDescent="0.3">
      <c r="B53" t="s">
        <v>568</v>
      </c>
      <c r="C53" t="s">
        <v>626</v>
      </c>
      <c r="D53" s="31" t="s">
        <v>88</v>
      </c>
      <c r="E53" s="31">
        <v>30.8408572532264</v>
      </c>
      <c r="F53" s="31">
        <v>1.9001539128364575</v>
      </c>
      <c r="G53" s="31">
        <v>0.6687556705437474</v>
      </c>
      <c r="H53" s="31" t="s">
        <v>126</v>
      </c>
      <c r="I53" s="31">
        <v>3.7137858213000912</v>
      </c>
      <c r="J53" s="31">
        <v>0.27918692407680029</v>
      </c>
      <c r="K53" s="31" t="s">
        <v>42</v>
      </c>
      <c r="L53" s="31">
        <v>12.316938731457768</v>
      </c>
      <c r="M53" s="31">
        <v>40.83074038684795</v>
      </c>
      <c r="N53" s="31">
        <v>0.39362640345274541</v>
      </c>
      <c r="O53" s="31">
        <v>18.458809149766868</v>
      </c>
      <c r="P53" s="31" t="s">
        <v>615</v>
      </c>
      <c r="Q53" s="31">
        <v>39.424714131292198</v>
      </c>
      <c r="R53" s="31">
        <v>0.82339209403481561</v>
      </c>
      <c r="S53" s="31">
        <v>38.762227345462712</v>
      </c>
      <c r="T53" s="31">
        <v>12.100468650523224</v>
      </c>
      <c r="U53" s="31">
        <v>0.88948661603969481</v>
      </c>
      <c r="V53" s="31">
        <v>6.5229883014892636</v>
      </c>
      <c r="W53" s="31" t="s">
        <v>615</v>
      </c>
      <c r="X53" s="31" t="s">
        <v>615</v>
      </c>
      <c r="Y53" s="31">
        <v>1.6521013729343972</v>
      </c>
      <c r="Z53" s="31">
        <v>40.291560171645287</v>
      </c>
      <c r="AA53" s="31" t="s">
        <v>615</v>
      </c>
      <c r="AB53" s="31">
        <v>5.4176252207555153</v>
      </c>
      <c r="AC53" s="31">
        <v>0.66977885112504809</v>
      </c>
      <c r="AD53" s="31">
        <v>52.909626845260661</v>
      </c>
      <c r="AE53" s="31">
        <v>568.62057303460927</v>
      </c>
      <c r="AF53" s="31" t="s">
        <v>615</v>
      </c>
      <c r="AG53" s="31">
        <v>64.310430772131639</v>
      </c>
      <c r="AH53" s="31" t="s">
        <v>615</v>
      </c>
      <c r="AI53" s="31" t="s">
        <v>615</v>
      </c>
      <c r="AJ53" s="31" t="s">
        <v>615</v>
      </c>
      <c r="AK53" s="31" t="s">
        <v>615</v>
      </c>
      <c r="AL53" s="31" t="s">
        <v>615</v>
      </c>
      <c r="AM53" s="31" t="s">
        <v>615</v>
      </c>
      <c r="AN53" s="31" t="s">
        <v>615</v>
      </c>
    </row>
    <row r="54" spans="1:40" x14ac:dyDescent="0.3">
      <c r="B54" t="s">
        <v>569</v>
      </c>
      <c r="C54" t="s">
        <v>626</v>
      </c>
      <c r="D54" s="31" t="s">
        <v>95</v>
      </c>
      <c r="E54" s="31">
        <v>20.761232778054961</v>
      </c>
      <c r="F54" s="31" t="s">
        <v>48</v>
      </c>
      <c r="G54" s="31">
        <v>0.23879180517930582</v>
      </c>
      <c r="H54" s="31" t="s">
        <v>44</v>
      </c>
      <c r="I54" s="31">
        <v>1.6434920251493379</v>
      </c>
      <c r="J54" s="31" t="s">
        <v>97</v>
      </c>
      <c r="K54" s="31" t="s">
        <v>97</v>
      </c>
      <c r="L54" s="31">
        <v>9.7622374362868545</v>
      </c>
      <c r="M54" s="31">
        <v>31.472256700625142</v>
      </c>
      <c r="N54" s="31">
        <v>0.35740533530619512</v>
      </c>
      <c r="O54" s="31">
        <v>15.874545734882814</v>
      </c>
      <c r="P54" s="31" t="s">
        <v>615</v>
      </c>
      <c r="Q54" s="31">
        <v>30.854962027028595</v>
      </c>
      <c r="R54" s="31">
        <v>2.8314716571419734</v>
      </c>
      <c r="S54" s="31">
        <v>38.712874981199953</v>
      </c>
      <c r="T54" s="31">
        <v>7.2405613481569775</v>
      </c>
      <c r="U54" s="31">
        <v>1.3877422386264595</v>
      </c>
      <c r="V54" s="31">
        <v>7.6842698101400826</v>
      </c>
      <c r="W54" s="31" t="s">
        <v>615</v>
      </c>
      <c r="X54" s="31" t="s">
        <v>615</v>
      </c>
      <c r="Y54" s="31">
        <v>0.89849223897600905</v>
      </c>
      <c r="Z54" s="31">
        <v>17.85411028030687</v>
      </c>
      <c r="AA54" s="31" t="s">
        <v>615</v>
      </c>
      <c r="AB54" s="31">
        <v>0.93994120468578946</v>
      </c>
      <c r="AC54" s="31">
        <v>0.12339721987325489</v>
      </c>
      <c r="AD54" s="31">
        <v>72.745705387122698</v>
      </c>
      <c r="AE54" s="31">
        <v>639.70880705457751</v>
      </c>
      <c r="AF54" s="31" t="s">
        <v>615</v>
      </c>
      <c r="AG54" s="31">
        <v>59.245466472140834</v>
      </c>
      <c r="AH54" s="31" t="s">
        <v>615</v>
      </c>
      <c r="AI54" s="31" t="s">
        <v>615</v>
      </c>
      <c r="AJ54" s="31" t="s">
        <v>615</v>
      </c>
      <c r="AK54" s="31" t="s">
        <v>615</v>
      </c>
      <c r="AL54" s="31" t="s">
        <v>615</v>
      </c>
      <c r="AM54" s="31" t="s">
        <v>615</v>
      </c>
      <c r="AN54" s="31" t="s">
        <v>615</v>
      </c>
    </row>
    <row r="55" spans="1:40" x14ac:dyDescent="0.3">
      <c r="B55" t="s">
        <v>570</v>
      </c>
      <c r="C55" t="s">
        <v>626</v>
      </c>
      <c r="D55" s="31">
        <v>0.29234823965482254</v>
      </c>
      <c r="E55" s="31">
        <v>38.87384177099964</v>
      </c>
      <c r="F55" s="31">
        <v>14.856275176932746</v>
      </c>
      <c r="G55" s="31">
        <v>3.4010069968337118</v>
      </c>
      <c r="H55" s="31">
        <v>0.1974723242696545</v>
      </c>
      <c r="I55" s="31">
        <v>21.243154724669512</v>
      </c>
      <c r="J55" s="31">
        <v>0.31815481410333762</v>
      </c>
      <c r="K55" s="31" t="s">
        <v>44</v>
      </c>
      <c r="L55" s="31">
        <v>10.358371457396098</v>
      </c>
      <c r="M55" s="31">
        <v>32.832910624530221</v>
      </c>
      <c r="N55" s="31">
        <v>1.5947149513743721</v>
      </c>
      <c r="O55" s="31">
        <v>18.944068156606022</v>
      </c>
      <c r="P55" s="31" t="s">
        <v>615</v>
      </c>
      <c r="Q55" s="31">
        <v>24.966207752785195</v>
      </c>
      <c r="R55" s="31">
        <v>1.2660083056230853</v>
      </c>
      <c r="S55" s="31">
        <v>38.080900385947999</v>
      </c>
      <c r="T55" s="31">
        <v>6.7782011696359143</v>
      </c>
      <c r="U55" s="31">
        <v>0.85370638229306861</v>
      </c>
      <c r="V55" s="31">
        <v>5.7777906108848782</v>
      </c>
      <c r="W55" s="31" t="s">
        <v>615</v>
      </c>
      <c r="X55" s="31" t="s">
        <v>615</v>
      </c>
      <c r="Y55" s="31">
        <v>0.4457257496037984</v>
      </c>
      <c r="Z55" s="31">
        <v>14.605057307645811</v>
      </c>
      <c r="AA55" s="31" t="s">
        <v>615</v>
      </c>
      <c r="AB55" s="31">
        <v>0.78298212571087566</v>
      </c>
      <c r="AC55" s="31">
        <v>8.4553508963061075E-2</v>
      </c>
      <c r="AD55" s="31">
        <v>64.332673278755053</v>
      </c>
      <c r="AE55" s="31">
        <v>554.75090204137996</v>
      </c>
      <c r="AF55" s="31" t="s">
        <v>615</v>
      </c>
      <c r="AG55" s="31">
        <v>58.721571589806388</v>
      </c>
      <c r="AH55" s="31" t="s">
        <v>615</v>
      </c>
      <c r="AI55" s="31" t="s">
        <v>615</v>
      </c>
      <c r="AJ55" s="31" t="s">
        <v>615</v>
      </c>
      <c r="AK55" s="31" t="s">
        <v>615</v>
      </c>
      <c r="AL55" s="31" t="s">
        <v>615</v>
      </c>
      <c r="AM55" s="31" t="s">
        <v>615</v>
      </c>
      <c r="AN55" s="31" t="s">
        <v>615</v>
      </c>
    </row>
    <row r="56" spans="1:40" x14ac:dyDescent="0.3">
      <c r="B56" t="s">
        <v>571</v>
      </c>
      <c r="C56" t="s">
        <v>626</v>
      </c>
      <c r="D56" s="31">
        <v>0.10867583001978923</v>
      </c>
      <c r="E56" s="31">
        <v>25.271750572643761</v>
      </c>
      <c r="F56" s="31">
        <v>8.1879739662014668</v>
      </c>
      <c r="G56" s="31">
        <v>1.0572808129157341</v>
      </c>
      <c r="H56" s="31" t="s">
        <v>49</v>
      </c>
      <c r="I56" s="31">
        <v>16.205549891493337</v>
      </c>
      <c r="J56" s="31">
        <v>0.24875715099713058</v>
      </c>
      <c r="K56" s="31" t="s">
        <v>97</v>
      </c>
      <c r="L56" s="31">
        <v>9.7802209801840441</v>
      </c>
      <c r="M56" s="31">
        <v>33.437062469115318</v>
      </c>
      <c r="N56" s="31">
        <v>0.58464194197455044</v>
      </c>
      <c r="O56" s="31">
        <v>16.598139317983723</v>
      </c>
      <c r="P56" s="31" t="s">
        <v>615</v>
      </c>
      <c r="Q56" s="31">
        <v>29.832940353758904</v>
      </c>
      <c r="R56" s="31">
        <v>1.9669811891370472</v>
      </c>
      <c r="S56" s="31">
        <v>37.312254939282987</v>
      </c>
      <c r="T56" s="31">
        <v>5.3140117168419687</v>
      </c>
      <c r="U56" s="31">
        <v>1.090412710829308</v>
      </c>
      <c r="V56" s="31">
        <v>6.0009809349502072</v>
      </c>
      <c r="W56" s="31" t="s">
        <v>615</v>
      </c>
      <c r="X56" s="31" t="s">
        <v>615</v>
      </c>
      <c r="Y56" s="31">
        <v>0.68192739167987138</v>
      </c>
      <c r="Z56" s="31">
        <v>15.349146517552654</v>
      </c>
      <c r="AA56" s="31" t="s">
        <v>615</v>
      </c>
      <c r="AB56" s="31">
        <v>0.68103622074711401</v>
      </c>
      <c r="AC56" s="31" t="s">
        <v>125</v>
      </c>
      <c r="AD56" s="31">
        <v>62.971693966205244</v>
      </c>
      <c r="AE56" s="31">
        <v>687.33823194388469</v>
      </c>
      <c r="AF56" s="31" t="s">
        <v>615</v>
      </c>
      <c r="AG56" s="31">
        <v>69.563549905177126</v>
      </c>
      <c r="AH56" s="31" t="s">
        <v>615</v>
      </c>
      <c r="AI56" s="31" t="s">
        <v>615</v>
      </c>
      <c r="AJ56" s="31" t="s">
        <v>615</v>
      </c>
      <c r="AK56" s="31" t="s">
        <v>615</v>
      </c>
      <c r="AL56" s="31" t="s">
        <v>615</v>
      </c>
      <c r="AM56" s="31" t="s">
        <v>615</v>
      </c>
      <c r="AN56" s="31" t="s">
        <v>615</v>
      </c>
    </row>
    <row r="57" spans="1:40" x14ac:dyDescent="0.3">
      <c r="B57" t="s">
        <v>572</v>
      </c>
      <c r="C57" t="s">
        <v>626</v>
      </c>
      <c r="D57" s="31" t="s">
        <v>133</v>
      </c>
      <c r="E57" s="31" t="s">
        <v>573</v>
      </c>
      <c r="F57" s="31">
        <v>0.64220725429448688</v>
      </c>
      <c r="G57" s="31">
        <v>0.20952006045595112</v>
      </c>
      <c r="H57" s="31" t="s">
        <v>135</v>
      </c>
      <c r="I57" s="31">
        <v>2.9160926961771447</v>
      </c>
      <c r="J57" s="31" t="s">
        <v>125</v>
      </c>
      <c r="K57" s="31" t="s">
        <v>48</v>
      </c>
      <c r="L57" s="31">
        <v>10.277491595664666</v>
      </c>
      <c r="M57" s="31">
        <v>31.823593638821141</v>
      </c>
      <c r="N57" s="31">
        <v>0.29454770876472475</v>
      </c>
      <c r="O57" s="31">
        <v>17.459816576789777</v>
      </c>
      <c r="P57" s="31" t="s">
        <v>615</v>
      </c>
      <c r="Q57" s="31">
        <v>28.386028768295958</v>
      </c>
      <c r="R57" s="31">
        <v>2.6115425267844929</v>
      </c>
      <c r="S57" s="31">
        <v>40.586363346682312</v>
      </c>
      <c r="T57" s="31">
        <v>6.4934306954955687</v>
      </c>
      <c r="U57" s="31">
        <v>1.5062940172999351</v>
      </c>
      <c r="V57" s="31">
        <v>6.249110240265531</v>
      </c>
      <c r="W57" s="31" t="s">
        <v>615</v>
      </c>
      <c r="X57" s="31" t="s">
        <v>615</v>
      </c>
      <c r="Y57" s="31">
        <v>0.93953560471234465</v>
      </c>
      <c r="Z57" s="31">
        <v>16.359309895033192</v>
      </c>
      <c r="AA57" s="31" t="s">
        <v>615</v>
      </c>
      <c r="AB57" s="31">
        <v>1.0456773278657743</v>
      </c>
      <c r="AC57" s="31" t="s">
        <v>125</v>
      </c>
      <c r="AD57" s="31">
        <v>60.160037061222276</v>
      </c>
      <c r="AE57" s="31">
        <v>685.47913224025388</v>
      </c>
      <c r="AF57" s="31" t="s">
        <v>615</v>
      </c>
      <c r="AG57" s="31">
        <v>68.964803403515219</v>
      </c>
      <c r="AH57" s="31" t="s">
        <v>615</v>
      </c>
      <c r="AI57" s="31" t="s">
        <v>615</v>
      </c>
      <c r="AJ57" s="31" t="s">
        <v>615</v>
      </c>
      <c r="AK57" s="31" t="s">
        <v>615</v>
      </c>
      <c r="AL57" s="31" t="s">
        <v>615</v>
      </c>
      <c r="AM57" s="31" t="s">
        <v>615</v>
      </c>
      <c r="AN57" s="31" t="s">
        <v>615</v>
      </c>
    </row>
    <row r="58" spans="1:40" x14ac:dyDescent="0.3">
      <c r="B58" t="s">
        <v>574</v>
      </c>
      <c r="C58" t="s">
        <v>626</v>
      </c>
      <c r="D58" s="31" t="s">
        <v>97</v>
      </c>
      <c r="E58" s="31">
        <v>24.314683613762845</v>
      </c>
      <c r="F58" s="31">
        <v>1.8131979301803385</v>
      </c>
      <c r="G58" s="31">
        <v>1.0256529937973915</v>
      </c>
      <c r="H58" s="31" t="s">
        <v>125</v>
      </c>
      <c r="I58" s="31">
        <v>6.0498048398349988</v>
      </c>
      <c r="J58" s="31">
        <v>0.23501681331376847</v>
      </c>
      <c r="K58" s="31">
        <v>6.3192953665403076E-2</v>
      </c>
      <c r="L58" s="31">
        <v>10.289621442696149</v>
      </c>
      <c r="M58" s="31">
        <v>40.269012874395273</v>
      </c>
      <c r="N58" s="31">
        <v>0.89188038077650011</v>
      </c>
      <c r="O58" s="31">
        <v>16.469486672952034</v>
      </c>
      <c r="P58" s="31" t="s">
        <v>615</v>
      </c>
      <c r="Q58" s="31">
        <v>34.621108769960131</v>
      </c>
      <c r="R58" s="31">
        <v>2.1574094506215986</v>
      </c>
      <c r="S58" s="31">
        <v>35.69525460946128</v>
      </c>
      <c r="T58" s="31">
        <v>9.759294630476127</v>
      </c>
      <c r="U58" s="31">
        <v>1.2059113441670977</v>
      </c>
      <c r="V58" s="31">
        <v>9.9688321549369494</v>
      </c>
      <c r="W58" s="31" t="s">
        <v>615</v>
      </c>
      <c r="X58" s="31" t="s">
        <v>615</v>
      </c>
      <c r="Y58" s="31">
        <v>1.5080790623446563</v>
      </c>
      <c r="Z58" s="31">
        <v>39.256582573187444</v>
      </c>
      <c r="AA58" s="31" t="s">
        <v>615</v>
      </c>
      <c r="AB58" s="31">
        <v>3.3933056469356337</v>
      </c>
      <c r="AC58" s="31">
        <v>0.45315462433908571</v>
      </c>
      <c r="AD58" s="31">
        <v>63.581713336253728</v>
      </c>
      <c r="AE58" s="31">
        <v>520.23216334934284</v>
      </c>
      <c r="AF58" s="31" t="s">
        <v>615</v>
      </c>
      <c r="AG58" s="31">
        <v>59.457574207499682</v>
      </c>
      <c r="AH58" s="31" t="s">
        <v>615</v>
      </c>
      <c r="AI58" s="31" t="s">
        <v>615</v>
      </c>
      <c r="AJ58" s="31" t="s">
        <v>615</v>
      </c>
      <c r="AK58" s="31" t="s">
        <v>615</v>
      </c>
      <c r="AL58" s="31" t="s">
        <v>615</v>
      </c>
      <c r="AM58" s="31" t="s">
        <v>615</v>
      </c>
      <c r="AN58" s="31" t="s">
        <v>615</v>
      </c>
    </row>
    <row r="59" spans="1:40" x14ac:dyDescent="0.3">
      <c r="B59" t="s">
        <v>575</v>
      </c>
      <c r="C59" t="s">
        <v>626</v>
      </c>
      <c r="D59" s="31" t="s">
        <v>126</v>
      </c>
      <c r="E59" s="31" t="s">
        <v>576</v>
      </c>
      <c r="F59" s="31">
        <v>1.9013655159152767</v>
      </c>
      <c r="G59" s="31">
        <v>1.7485205853148245</v>
      </c>
      <c r="H59" s="31" t="s">
        <v>126</v>
      </c>
      <c r="I59" s="31">
        <v>6.6397914807526508</v>
      </c>
      <c r="J59" s="31">
        <v>0.44942569129688176</v>
      </c>
      <c r="K59" s="31" t="s">
        <v>134</v>
      </c>
      <c r="L59" s="31">
        <v>10.638721855129083</v>
      </c>
      <c r="M59" s="31">
        <v>38.386556035188654</v>
      </c>
      <c r="N59" s="31">
        <v>1.0469109613619809</v>
      </c>
      <c r="O59" s="31">
        <v>18.013572751947844</v>
      </c>
      <c r="P59" s="31" t="s">
        <v>615</v>
      </c>
      <c r="Q59" s="31">
        <v>29.942637027198323</v>
      </c>
      <c r="R59" s="31">
        <v>2.8153252147748682</v>
      </c>
      <c r="S59" s="31">
        <v>44.018784241121963</v>
      </c>
      <c r="T59" s="31">
        <v>7.0556854079938516</v>
      </c>
      <c r="U59" s="31">
        <v>1.885053718394645</v>
      </c>
      <c r="V59" s="31">
        <v>9.4572520735894443</v>
      </c>
      <c r="W59" s="31" t="s">
        <v>615</v>
      </c>
      <c r="X59" s="31" t="s">
        <v>615</v>
      </c>
      <c r="Y59" s="31">
        <v>0.78326630745542991</v>
      </c>
      <c r="Z59" s="31">
        <v>28.411540645164152</v>
      </c>
      <c r="AA59" s="31" t="s">
        <v>615</v>
      </c>
      <c r="AB59" s="31">
        <v>1.6526803855851029</v>
      </c>
      <c r="AC59" s="31">
        <v>0.18417507823310536</v>
      </c>
      <c r="AD59" s="31">
        <v>62.438337185139396</v>
      </c>
      <c r="AE59" s="31">
        <v>633.26034394914245</v>
      </c>
      <c r="AF59" s="31" t="s">
        <v>615</v>
      </c>
      <c r="AG59" s="31">
        <v>57.095769218122591</v>
      </c>
      <c r="AH59" s="31" t="s">
        <v>615</v>
      </c>
      <c r="AI59" s="31" t="s">
        <v>615</v>
      </c>
      <c r="AJ59" s="31" t="s">
        <v>615</v>
      </c>
      <c r="AK59" s="31" t="s">
        <v>615</v>
      </c>
      <c r="AL59" s="31" t="s">
        <v>615</v>
      </c>
      <c r="AM59" s="31" t="s">
        <v>615</v>
      </c>
      <c r="AN59" s="31" t="s">
        <v>615</v>
      </c>
    </row>
    <row r="60" spans="1:40" x14ac:dyDescent="0.3">
      <c r="B60" t="s">
        <v>577</v>
      </c>
      <c r="C60" t="s">
        <v>626</v>
      </c>
      <c r="D60" s="31" t="s">
        <v>134</v>
      </c>
      <c r="E60" s="31">
        <v>30.281093159158829</v>
      </c>
      <c r="F60" s="31">
        <v>0.31663919510420591</v>
      </c>
      <c r="G60" s="31">
        <v>0.36630560575263132</v>
      </c>
      <c r="H60" s="31">
        <v>0.1303618905082429</v>
      </c>
      <c r="I60" s="31" t="s">
        <v>199</v>
      </c>
      <c r="J60" s="31" t="s">
        <v>44</v>
      </c>
      <c r="K60" s="31" t="s">
        <v>134</v>
      </c>
      <c r="L60" s="31">
        <v>10.147953197347974</v>
      </c>
      <c r="M60" s="31">
        <v>34.533942323091964</v>
      </c>
      <c r="N60" s="31">
        <v>0.42930582865514427</v>
      </c>
      <c r="O60" s="31">
        <v>13.259871608052965</v>
      </c>
      <c r="P60" s="31" t="s">
        <v>615</v>
      </c>
      <c r="Q60" s="31">
        <v>30.363857102440434</v>
      </c>
      <c r="R60" s="31">
        <v>2.0684217331534378</v>
      </c>
      <c r="S60" s="31">
        <v>33.373318009154339</v>
      </c>
      <c r="T60" s="31">
        <v>10.916642435506652</v>
      </c>
      <c r="U60" s="31">
        <v>0.84659165838068917</v>
      </c>
      <c r="V60" s="31">
        <v>8.7034596419907011</v>
      </c>
      <c r="W60" s="31" t="s">
        <v>615</v>
      </c>
      <c r="X60" s="31" t="s">
        <v>615</v>
      </c>
      <c r="Y60" s="31">
        <v>1.129691683181919</v>
      </c>
      <c r="Z60" s="31">
        <v>28.534440604851973</v>
      </c>
      <c r="AA60" s="31" t="s">
        <v>615</v>
      </c>
      <c r="AB60" s="31">
        <v>1.1051570922149481</v>
      </c>
      <c r="AC60" s="31">
        <v>0.21675962607449406</v>
      </c>
      <c r="AD60" s="31">
        <v>62.728267066000122</v>
      </c>
      <c r="AE60" s="31">
        <v>625.38748877056253</v>
      </c>
      <c r="AF60" s="31" t="s">
        <v>615</v>
      </c>
      <c r="AG60" s="31">
        <v>62.133481035821198</v>
      </c>
      <c r="AH60" s="31" t="s">
        <v>615</v>
      </c>
      <c r="AI60" s="31" t="s">
        <v>615</v>
      </c>
      <c r="AJ60" s="31" t="s">
        <v>615</v>
      </c>
      <c r="AK60" s="31" t="s">
        <v>615</v>
      </c>
      <c r="AL60" s="31" t="s">
        <v>615</v>
      </c>
      <c r="AM60" s="31" t="s">
        <v>615</v>
      </c>
      <c r="AN60" s="31" t="s">
        <v>615</v>
      </c>
    </row>
    <row r="61" spans="1:40" x14ac:dyDescent="0.3">
      <c r="A61" t="s">
        <v>618</v>
      </c>
      <c r="B61" t="s">
        <v>578</v>
      </c>
      <c r="C61" t="s">
        <v>621</v>
      </c>
      <c r="D61" s="31" t="s">
        <v>152</v>
      </c>
      <c r="E61" s="31" t="s">
        <v>615</v>
      </c>
      <c r="F61" s="31" t="s">
        <v>120</v>
      </c>
      <c r="G61" s="31">
        <v>0.38444881595721758</v>
      </c>
      <c r="H61" s="31">
        <v>0.13681121749092917</v>
      </c>
      <c r="I61" s="31" t="s">
        <v>47</v>
      </c>
      <c r="J61" s="31">
        <v>0.1032764121826992</v>
      </c>
      <c r="K61" s="31">
        <v>3.6189433605744302E-2</v>
      </c>
      <c r="L61" s="31">
        <v>12.894815952099487</v>
      </c>
      <c r="M61" s="31">
        <v>46.389181731688069</v>
      </c>
      <c r="N61" s="31">
        <v>0.40207878999085644</v>
      </c>
      <c r="O61" s="31">
        <v>17.377468816788504</v>
      </c>
      <c r="P61" s="31">
        <v>6.4095294612522036</v>
      </c>
      <c r="Q61" s="31">
        <v>27.15669521353837</v>
      </c>
      <c r="R61" s="31">
        <v>1.4284596197881425</v>
      </c>
      <c r="S61" s="31">
        <v>39.598964389589021</v>
      </c>
      <c r="T61" s="31">
        <v>6.3140884820602503</v>
      </c>
      <c r="U61" s="31">
        <v>1.0662546970497233</v>
      </c>
      <c r="V61" s="31">
        <v>5.1710620908749947</v>
      </c>
      <c r="W61" s="31">
        <v>0.84574145947276658</v>
      </c>
      <c r="X61" s="31" t="s">
        <v>615</v>
      </c>
      <c r="Y61" s="31">
        <v>0.95613605335974861</v>
      </c>
      <c r="Z61" s="31" t="s">
        <v>615</v>
      </c>
      <c r="AA61" s="31">
        <v>2.2497788819784121</v>
      </c>
      <c r="AB61" s="31">
        <v>2.3667317986178227</v>
      </c>
      <c r="AC61" s="31">
        <v>0.29732452100156775</v>
      </c>
      <c r="AD61" s="31">
        <v>47.735862724662553</v>
      </c>
      <c r="AE61" s="31" t="s">
        <v>615</v>
      </c>
      <c r="AF61" s="31">
        <v>315.82421039835873</v>
      </c>
      <c r="AG61" s="31">
        <v>56.439421093551481</v>
      </c>
      <c r="AH61" s="31">
        <v>70.448191627507427</v>
      </c>
      <c r="AI61" s="31">
        <v>1.2806193261269971</v>
      </c>
      <c r="AJ61" s="31">
        <v>241.43762007898468</v>
      </c>
      <c r="AK61" s="31">
        <v>0.24968936176704795</v>
      </c>
      <c r="AL61" s="31">
        <v>12.730089490053063</v>
      </c>
      <c r="AM61" s="31" t="s">
        <v>615</v>
      </c>
      <c r="AN61" s="31" t="s">
        <v>615</v>
      </c>
    </row>
    <row r="62" spans="1:40" x14ac:dyDescent="0.3">
      <c r="B62" t="s">
        <v>579</v>
      </c>
      <c r="C62" t="s">
        <v>622</v>
      </c>
      <c r="D62" s="31" t="s">
        <v>406</v>
      </c>
      <c r="E62" s="31" t="s">
        <v>615</v>
      </c>
      <c r="F62" s="31" t="s">
        <v>152</v>
      </c>
      <c r="G62" s="31">
        <v>0.38784129196691308</v>
      </c>
      <c r="H62" s="31">
        <v>0.12207230689435573</v>
      </c>
      <c r="I62" s="31" t="s">
        <v>97</v>
      </c>
      <c r="J62" s="31">
        <v>0.12653045414353209</v>
      </c>
      <c r="K62" s="31" t="s">
        <v>152</v>
      </c>
      <c r="L62" s="31">
        <v>11.533958427174019</v>
      </c>
      <c r="M62" s="31">
        <v>44.18337556852736</v>
      </c>
      <c r="N62" s="31">
        <v>0.28066134263711301</v>
      </c>
      <c r="O62" s="31">
        <v>17.102429534611133</v>
      </c>
      <c r="P62" s="31">
        <v>5.5824636816596795</v>
      </c>
      <c r="Q62" s="31">
        <v>23.304043658222316</v>
      </c>
      <c r="R62" s="31">
        <v>1.3419491826578824</v>
      </c>
      <c r="S62" s="31">
        <v>35.905936913631166</v>
      </c>
      <c r="T62" s="31">
        <v>4.6773288056542839</v>
      </c>
      <c r="U62" s="31">
        <v>1.2429597243245556</v>
      </c>
      <c r="V62" s="31">
        <v>3.2901198534639646</v>
      </c>
      <c r="W62" s="31">
        <v>0.50962635286741576</v>
      </c>
      <c r="X62" s="31" t="s">
        <v>615</v>
      </c>
      <c r="Y62" s="31">
        <v>0.44078942181888514</v>
      </c>
      <c r="Z62" s="31" t="s">
        <v>615</v>
      </c>
      <c r="AA62" s="31">
        <v>0.94575294570450297</v>
      </c>
      <c r="AB62" s="31">
        <v>0.8804719453391221</v>
      </c>
      <c r="AC62" s="31">
        <v>8.1641447735906147E-2</v>
      </c>
      <c r="AD62" s="31">
        <v>43.498722359811651</v>
      </c>
      <c r="AE62" s="31" t="s">
        <v>615</v>
      </c>
      <c r="AF62" s="31">
        <v>323.39475801553198</v>
      </c>
      <c r="AG62" s="31">
        <v>49.692885316073919</v>
      </c>
      <c r="AH62" s="31">
        <v>60.74547620259905</v>
      </c>
      <c r="AI62" s="31">
        <v>1.040011110611889</v>
      </c>
      <c r="AJ62" s="31">
        <v>215.86544817857654</v>
      </c>
      <c r="AK62" s="31">
        <v>0.1726214407812065</v>
      </c>
      <c r="AL62" s="31">
        <v>13.149415673066761</v>
      </c>
      <c r="AM62" s="31" t="s">
        <v>615</v>
      </c>
      <c r="AN62" s="31" t="s">
        <v>615</v>
      </c>
    </row>
    <row r="63" spans="1:40" x14ac:dyDescent="0.3">
      <c r="B63" t="s">
        <v>580</v>
      </c>
      <c r="C63" t="s">
        <v>621</v>
      </c>
      <c r="D63" s="31" t="s">
        <v>406</v>
      </c>
      <c r="E63" s="31" t="s">
        <v>615</v>
      </c>
      <c r="F63" s="31" t="s">
        <v>406</v>
      </c>
      <c r="G63" s="31">
        <v>0.49518040981136585</v>
      </c>
      <c r="H63" s="31">
        <v>0.13609463259831669</v>
      </c>
      <c r="I63" s="31">
        <v>1.5813804771640308E-2</v>
      </c>
      <c r="J63" s="31">
        <v>0.14866362774747272</v>
      </c>
      <c r="K63" s="31">
        <v>1.8851999506159581E-2</v>
      </c>
      <c r="L63" s="31">
        <v>9.0857445485234489</v>
      </c>
      <c r="M63" s="31">
        <v>28.563520525250262</v>
      </c>
      <c r="N63" s="31">
        <v>0.21460312087807093</v>
      </c>
      <c r="O63" s="31">
        <v>20.422356905832491</v>
      </c>
      <c r="P63" s="31">
        <v>3.3067028717727784</v>
      </c>
      <c r="Q63" s="31">
        <v>11.637120523799128</v>
      </c>
      <c r="R63" s="31">
        <v>1.537137679685622</v>
      </c>
      <c r="S63" s="31">
        <v>37.229370612831993</v>
      </c>
      <c r="T63" s="31">
        <v>2.2430957493660393</v>
      </c>
      <c r="U63" s="31">
        <v>0.76227780352656149</v>
      </c>
      <c r="V63" s="31">
        <v>1.9234153761831021</v>
      </c>
      <c r="W63" s="31">
        <v>0.2491930989239739</v>
      </c>
      <c r="X63" s="31" t="s">
        <v>615</v>
      </c>
      <c r="Y63" s="31">
        <v>0.21846919528809458</v>
      </c>
      <c r="Z63" s="31" t="s">
        <v>615</v>
      </c>
      <c r="AA63" s="31">
        <v>0.54892513945545707</v>
      </c>
      <c r="AB63" s="31">
        <v>0.44244718041179915</v>
      </c>
      <c r="AC63" s="31">
        <v>5.2508217340550604E-2</v>
      </c>
      <c r="AD63" s="31">
        <v>45.166711691075058</v>
      </c>
      <c r="AE63" s="31" t="s">
        <v>615</v>
      </c>
      <c r="AF63" s="31">
        <v>322.55453682327027</v>
      </c>
      <c r="AG63" s="31">
        <v>51.491251923702528</v>
      </c>
      <c r="AH63" s="31">
        <v>67.811317718857794</v>
      </c>
      <c r="AI63" s="31">
        <v>1.0423706377633415</v>
      </c>
      <c r="AJ63" s="31">
        <v>217.93546958078099</v>
      </c>
      <c r="AK63" s="31">
        <v>0.19089995227933404</v>
      </c>
      <c r="AL63" s="31">
        <v>10.874417243000282</v>
      </c>
      <c r="AM63" s="31" t="s">
        <v>615</v>
      </c>
      <c r="AN63" s="31" t="s">
        <v>615</v>
      </c>
    </row>
    <row r="64" spans="1:40" x14ac:dyDescent="0.3">
      <c r="B64" t="s">
        <v>581</v>
      </c>
      <c r="C64" t="s">
        <v>624</v>
      </c>
      <c r="D64" s="31" t="s">
        <v>406</v>
      </c>
      <c r="E64" s="31" t="s">
        <v>615</v>
      </c>
      <c r="F64" s="31" t="s">
        <v>120</v>
      </c>
      <c r="G64" s="31">
        <v>0.38466016834410732</v>
      </c>
      <c r="H64" s="31">
        <v>3.6729890136242692E-2</v>
      </c>
      <c r="I64" s="31" t="s">
        <v>133</v>
      </c>
      <c r="J64" s="31">
        <v>0.13620439365566314</v>
      </c>
      <c r="K64" s="31" t="s">
        <v>152</v>
      </c>
      <c r="L64" s="31">
        <v>10.82348214373785</v>
      </c>
      <c r="M64" s="31">
        <v>34.416745321434739</v>
      </c>
      <c r="N64" s="31">
        <v>0.21517053908877701</v>
      </c>
      <c r="O64" s="31">
        <v>20.351051781796894</v>
      </c>
      <c r="P64" s="31">
        <v>4.501411877183199</v>
      </c>
      <c r="Q64" s="31">
        <v>22.21882162378289</v>
      </c>
      <c r="R64" s="31">
        <v>2.4033056050573069</v>
      </c>
      <c r="S64" s="31">
        <v>56.468179822901185</v>
      </c>
      <c r="T64" s="31">
        <v>4.8504675120014857</v>
      </c>
      <c r="U64" s="31">
        <v>1.1855361123340957</v>
      </c>
      <c r="V64" s="31">
        <v>3.9632531537768694</v>
      </c>
      <c r="W64" s="31">
        <v>0.56039106343150258</v>
      </c>
      <c r="X64" s="31" t="s">
        <v>615</v>
      </c>
      <c r="Y64" s="31">
        <v>0.44476420560975621</v>
      </c>
      <c r="Z64" s="31" t="s">
        <v>615</v>
      </c>
      <c r="AA64" s="31">
        <v>0.95322668544867994</v>
      </c>
      <c r="AB64" s="31">
        <v>0.5474720620518464</v>
      </c>
      <c r="AC64" s="31">
        <v>5.4279644867434397E-2</v>
      </c>
      <c r="AD64" s="31">
        <v>52.893583153944327</v>
      </c>
      <c r="AE64" s="31" t="s">
        <v>615</v>
      </c>
      <c r="AF64" s="31">
        <v>286.52011417331903</v>
      </c>
      <c r="AG64" s="31">
        <v>51.313183335824057</v>
      </c>
      <c r="AH64" s="31">
        <v>60.84376702048867</v>
      </c>
      <c r="AI64" s="31">
        <v>1.3705033898041834</v>
      </c>
      <c r="AJ64" s="31">
        <v>222.67247589446231</v>
      </c>
      <c r="AK64" s="31" t="s">
        <v>135</v>
      </c>
      <c r="AL64" s="31">
        <v>11.761110622838933</v>
      </c>
      <c r="AM64" s="31" t="s">
        <v>615</v>
      </c>
      <c r="AN64" s="31" t="s">
        <v>615</v>
      </c>
    </row>
    <row r="65" spans="1:40" x14ac:dyDescent="0.3">
      <c r="B65" t="s">
        <v>582</v>
      </c>
      <c r="C65" t="s">
        <v>621</v>
      </c>
      <c r="D65" s="31" t="s">
        <v>152</v>
      </c>
      <c r="E65" s="31">
        <v>57.032956731630996</v>
      </c>
      <c r="F65" s="31" t="s">
        <v>93</v>
      </c>
      <c r="G65" s="31">
        <v>0.33929152990461592</v>
      </c>
      <c r="H65" s="31">
        <v>5.121144558004085E-2</v>
      </c>
      <c r="I65" s="31">
        <v>0.32713051360699463</v>
      </c>
      <c r="J65" s="31">
        <v>6.5608186390617107E-2</v>
      </c>
      <c r="K65" s="31" t="s">
        <v>120</v>
      </c>
      <c r="L65" s="31">
        <v>9.2423896243905421</v>
      </c>
      <c r="M65" s="31">
        <v>30.224735635992722</v>
      </c>
      <c r="N65" s="31">
        <v>0.33781467101006696</v>
      </c>
      <c r="O65" s="31">
        <v>22.078707789664385</v>
      </c>
      <c r="P65" s="31">
        <v>3.6930416842553679</v>
      </c>
      <c r="Q65" s="31">
        <v>15.760320312724479</v>
      </c>
      <c r="R65" s="31">
        <v>2.1944721663506632</v>
      </c>
      <c r="S65" s="31">
        <v>46.775962238433131</v>
      </c>
      <c r="T65" s="31">
        <v>3.331375794715596</v>
      </c>
      <c r="U65" s="31">
        <v>0.91705157042549268</v>
      </c>
      <c r="V65" s="31">
        <v>2.8409644206851179</v>
      </c>
      <c r="W65" s="31">
        <v>0.42527219842670172</v>
      </c>
      <c r="X65" s="31">
        <v>2.0594528490043853</v>
      </c>
      <c r="Y65" s="31">
        <v>0.26575550780580193</v>
      </c>
      <c r="Z65" s="31">
        <v>7.2612147631534851</v>
      </c>
      <c r="AA65" s="31">
        <v>0.7670596221173358</v>
      </c>
      <c r="AB65" s="31">
        <v>0.44349268277820053</v>
      </c>
      <c r="AC65" s="31">
        <v>6.4799917396896042E-2</v>
      </c>
      <c r="AD65" s="31">
        <v>46.511053786036264</v>
      </c>
      <c r="AE65" s="31">
        <v>639.09686344646605</v>
      </c>
      <c r="AF65" s="31">
        <v>304.38550885550131</v>
      </c>
      <c r="AG65" s="31">
        <v>55.357176712969292</v>
      </c>
      <c r="AH65" s="31">
        <v>67.346251417701922</v>
      </c>
      <c r="AI65" s="31">
        <v>1.0581260949943434</v>
      </c>
      <c r="AJ65" s="31">
        <v>229.94286900263359</v>
      </c>
      <c r="AK65" s="31" t="s">
        <v>168</v>
      </c>
      <c r="AL65" s="31">
        <v>12.170838860618479</v>
      </c>
      <c r="AM65" s="31" t="s">
        <v>615</v>
      </c>
      <c r="AN65" s="31" t="s">
        <v>615</v>
      </c>
    </row>
    <row r="66" spans="1:40" x14ac:dyDescent="0.3">
      <c r="B66" t="s">
        <v>583</v>
      </c>
      <c r="C66" t="s">
        <v>622</v>
      </c>
      <c r="D66" s="31" t="s">
        <v>120</v>
      </c>
      <c r="E66" s="31">
        <v>52.929730042408266</v>
      </c>
      <c r="F66" s="31">
        <v>1.976053727096129E-2</v>
      </c>
      <c r="G66" s="31">
        <v>0.34249445572550058</v>
      </c>
      <c r="H66" s="31">
        <v>7.0560834558265451E-2</v>
      </c>
      <c r="I66" s="31">
        <v>0.1203987769592724</v>
      </c>
      <c r="J66" s="31">
        <v>0.1395520166976783</v>
      </c>
      <c r="K66" s="31" t="s">
        <v>93</v>
      </c>
      <c r="L66" s="31">
        <v>8.0317909714471671</v>
      </c>
      <c r="M66" s="31">
        <v>25.294110748100568</v>
      </c>
      <c r="N66" s="31">
        <v>0.27952010769648133</v>
      </c>
      <c r="O66" s="31">
        <v>20.202121917639076</v>
      </c>
      <c r="P66" s="31">
        <v>3.0317941882986705</v>
      </c>
      <c r="Q66" s="31">
        <v>11.646337868680853</v>
      </c>
      <c r="R66" s="31">
        <v>2.133553869590719</v>
      </c>
      <c r="S66" s="31">
        <v>44.023411243955032</v>
      </c>
      <c r="T66" s="31">
        <v>2.7037043852810205</v>
      </c>
      <c r="U66" s="31">
        <v>0.8218598114621295</v>
      </c>
      <c r="V66" s="31">
        <v>2.4431489035832361</v>
      </c>
      <c r="W66" s="31">
        <v>0.31875709377719696</v>
      </c>
      <c r="X66" s="31">
        <v>1.735514078987006</v>
      </c>
      <c r="Y66" s="31">
        <v>0.2489609708547188</v>
      </c>
      <c r="Z66" s="31">
        <v>6.5780880824597716</v>
      </c>
      <c r="AA66" s="31">
        <v>0.74910991961680062</v>
      </c>
      <c r="AB66" s="31">
        <v>0.36911490892379789</v>
      </c>
      <c r="AC66" s="31">
        <v>3.3581789391785487E-2</v>
      </c>
      <c r="AD66" s="31">
        <v>47.057295870937857</v>
      </c>
      <c r="AE66" s="31">
        <v>633.68803645115452</v>
      </c>
      <c r="AF66" s="31">
        <v>288.86075908037003</v>
      </c>
      <c r="AG66" s="31">
        <v>55.100028729062821</v>
      </c>
      <c r="AH66" s="31">
        <v>65.385099002424084</v>
      </c>
      <c r="AI66" s="31">
        <v>1.4680565407595951</v>
      </c>
      <c r="AJ66" s="31">
        <v>239.90684397858425</v>
      </c>
      <c r="AK66" s="31" t="s">
        <v>63</v>
      </c>
      <c r="AL66" s="31">
        <v>12.678061290176574</v>
      </c>
      <c r="AM66" s="31" t="s">
        <v>615</v>
      </c>
      <c r="AN66" s="31" t="s">
        <v>615</v>
      </c>
    </row>
    <row r="67" spans="1:40" x14ac:dyDescent="0.3">
      <c r="B67" t="s">
        <v>584</v>
      </c>
      <c r="C67" t="s">
        <v>621</v>
      </c>
      <c r="D67" s="31" t="s">
        <v>152</v>
      </c>
      <c r="E67" s="31">
        <v>42.760108342355522</v>
      </c>
      <c r="F67" s="31" t="s">
        <v>120</v>
      </c>
      <c r="G67" s="31">
        <v>0.32860715048555983</v>
      </c>
      <c r="H67" s="31">
        <v>6.2510238876698765E-2</v>
      </c>
      <c r="I67" s="31" t="s">
        <v>88</v>
      </c>
      <c r="J67" s="31">
        <v>0.14125316510921138</v>
      </c>
      <c r="K67" s="31" t="s">
        <v>93</v>
      </c>
      <c r="L67" s="31">
        <v>8.2065196502126749</v>
      </c>
      <c r="M67" s="31">
        <v>24.394254536275351</v>
      </c>
      <c r="N67" s="31">
        <v>0.28180486326588622</v>
      </c>
      <c r="O67" s="31">
        <v>21.787970939071649</v>
      </c>
      <c r="P67" s="31">
        <v>2.8693808268117249</v>
      </c>
      <c r="Q67" s="31">
        <v>11.592969724034507</v>
      </c>
      <c r="R67" s="31">
        <v>1.7954551050162506</v>
      </c>
      <c r="S67" s="31">
        <v>44.678128127607813</v>
      </c>
      <c r="T67" s="31">
        <v>2.6251380939792783</v>
      </c>
      <c r="U67" s="31">
        <v>0.75603631122839765</v>
      </c>
      <c r="V67" s="31">
        <v>2.346396383465954</v>
      </c>
      <c r="W67" s="31">
        <v>0.3038833693841248</v>
      </c>
      <c r="X67" s="31">
        <v>1.6187983612843952</v>
      </c>
      <c r="Y67" s="31">
        <v>0.26278211349096237</v>
      </c>
      <c r="Z67" s="31">
        <v>5.8811947504346582</v>
      </c>
      <c r="AA67" s="31">
        <v>0.61675784041697623</v>
      </c>
      <c r="AB67" s="31">
        <v>0.32463972950147457</v>
      </c>
      <c r="AC67" s="31">
        <v>4.3855022741905739E-2</v>
      </c>
      <c r="AD67" s="31">
        <v>45.807398160097947</v>
      </c>
      <c r="AE67" s="31">
        <v>680.99666016920867</v>
      </c>
      <c r="AF67" s="31">
        <v>273.05201323101346</v>
      </c>
      <c r="AG67" s="31">
        <v>55.158707633867074</v>
      </c>
      <c r="AH67" s="31">
        <v>68.421187135957837</v>
      </c>
      <c r="AI67" s="31">
        <v>1.385746868879441</v>
      </c>
      <c r="AJ67" s="31">
        <v>241.24167598846034</v>
      </c>
      <c r="AK67" s="31" t="s">
        <v>135</v>
      </c>
      <c r="AL67" s="31">
        <v>12.621863685895121</v>
      </c>
      <c r="AM67" s="31" t="s">
        <v>615</v>
      </c>
      <c r="AN67" s="31" t="s">
        <v>615</v>
      </c>
    </row>
    <row r="68" spans="1:40" x14ac:dyDescent="0.3">
      <c r="B68" t="s">
        <v>585</v>
      </c>
      <c r="C68" t="s">
        <v>624</v>
      </c>
      <c r="D68" s="31" t="s">
        <v>152</v>
      </c>
      <c r="E68" s="31">
        <v>43.486862828378207</v>
      </c>
      <c r="F68" s="31" t="s">
        <v>120</v>
      </c>
      <c r="G68" s="31">
        <v>0.20427816500025717</v>
      </c>
      <c r="H68" s="31">
        <v>5.9807124463601216E-2</v>
      </c>
      <c r="I68" s="31" t="s">
        <v>88</v>
      </c>
      <c r="J68" s="31">
        <v>8.9527185263646544E-2</v>
      </c>
      <c r="K68" s="31" t="s">
        <v>120</v>
      </c>
      <c r="L68" s="31">
        <v>7.294080749651628</v>
      </c>
      <c r="M68" s="31">
        <v>22.694219603828056</v>
      </c>
      <c r="N68" s="31">
        <v>0.29510722080773727</v>
      </c>
      <c r="O68" s="31">
        <v>22.57844922948582</v>
      </c>
      <c r="P68" s="31">
        <v>2.8017714655904684</v>
      </c>
      <c r="Q68" s="31">
        <v>11.170743395144827</v>
      </c>
      <c r="R68" s="31">
        <v>1.9071345754285043</v>
      </c>
      <c r="S68" s="31">
        <v>39.075868434213064</v>
      </c>
      <c r="T68" s="31">
        <v>2.4538947839026806</v>
      </c>
      <c r="U68" s="31">
        <v>0.68136682068993082</v>
      </c>
      <c r="V68" s="31">
        <v>2.0491386184182527</v>
      </c>
      <c r="W68" s="31">
        <v>0.33038861506824135</v>
      </c>
      <c r="X68" s="31">
        <v>1.5974198450590034</v>
      </c>
      <c r="Y68" s="31">
        <v>0.27829107699501648</v>
      </c>
      <c r="Z68" s="31">
        <v>6.3361394323138391</v>
      </c>
      <c r="AA68" s="31">
        <v>0.57304750075817013</v>
      </c>
      <c r="AB68" s="31">
        <v>0.40567849896899399</v>
      </c>
      <c r="AC68" s="31">
        <v>5.6421562041338191E-2</v>
      </c>
      <c r="AD68" s="31">
        <v>47.335369844117977</v>
      </c>
      <c r="AE68" s="31">
        <v>584.9037612959811</v>
      </c>
      <c r="AF68" s="31">
        <v>303.25226339057798</v>
      </c>
      <c r="AG68" s="31">
        <v>55.601605766503425</v>
      </c>
      <c r="AH68" s="31">
        <v>67.885391583240946</v>
      </c>
      <c r="AI68" s="31">
        <v>1.2381005246973307</v>
      </c>
      <c r="AJ68" s="31">
        <v>247.88936763257337</v>
      </c>
      <c r="AK68" s="31">
        <v>0.20850605348699552</v>
      </c>
      <c r="AL68" s="31">
        <v>14.274249533477871</v>
      </c>
      <c r="AM68" s="31" t="s">
        <v>615</v>
      </c>
      <c r="AN68" s="31" t="s">
        <v>615</v>
      </c>
    </row>
    <row r="69" spans="1:40" x14ac:dyDescent="0.3">
      <c r="B69" t="s">
        <v>586</v>
      </c>
      <c r="C69" t="s">
        <v>624</v>
      </c>
      <c r="D69" s="31" t="s">
        <v>406</v>
      </c>
      <c r="E69" s="31">
        <v>47.046396912134703</v>
      </c>
      <c r="F69" s="31" t="s">
        <v>93</v>
      </c>
      <c r="G69" s="31">
        <v>0.30395576547010422</v>
      </c>
      <c r="H69" s="31">
        <v>5.86349477814972E-2</v>
      </c>
      <c r="I69" s="31" t="s">
        <v>66</v>
      </c>
      <c r="J69" s="31">
        <v>0.11254595710316083</v>
      </c>
      <c r="K69" s="31" t="s">
        <v>93</v>
      </c>
      <c r="L69" s="31">
        <v>7.6352073802053422</v>
      </c>
      <c r="M69" s="31">
        <v>24.182645273390118</v>
      </c>
      <c r="N69" s="31">
        <v>0.29451694101697629</v>
      </c>
      <c r="O69" s="31">
        <v>21.492107332053042</v>
      </c>
      <c r="P69" s="31">
        <v>2.9794479484022842</v>
      </c>
      <c r="Q69" s="31">
        <v>12.364025804261129</v>
      </c>
      <c r="R69" s="31">
        <v>1.8832502928976977</v>
      </c>
      <c r="S69" s="31">
        <v>42.045731113521526</v>
      </c>
      <c r="T69" s="31">
        <v>3.1580073011953314</v>
      </c>
      <c r="U69" s="31">
        <v>0.7202327650206245</v>
      </c>
      <c r="V69" s="31">
        <v>2.8067437558400861</v>
      </c>
      <c r="W69" s="31">
        <v>0.37836412333795866</v>
      </c>
      <c r="X69" s="31">
        <v>2.1331613331956163</v>
      </c>
      <c r="Y69" s="31">
        <v>0.32083485683297924</v>
      </c>
      <c r="Z69" s="31">
        <v>7.5858399991384493</v>
      </c>
      <c r="AA69" s="31">
        <v>0.70436054427307881</v>
      </c>
      <c r="AB69" s="31">
        <v>0.51956057069365857</v>
      </c>
      <c r="AC69" s="31">
        <v>3.5058612878319372E-2</v>
      </c>
      <c r="AD69" s="31">
        <v>48.49504685379415</v>
      </c>
      <c r="AE69" s="31">
        <v>653.08468750722591</v>
      </c>
      <c r="AF69" s="31">
        <v>301.25078404462465</v>
      </c>
      <c r="AG69" s="31">
        <v>54.082410421089172</v>
      </c>
      <c r="AH69" s="31">
        <v>65.909707564605583</v>
      </c>
      <c r="AI69" s="31">
        <v>1.1662942137509436</v>
      </c>
      <c r="AJ69" s="31">
        <v>239.0441960511927</v>
      </c>
      <c r="AK69" s="31" t="s">
        <v>126</v>
      </c>
      <c r="AL69" s="31">
        <v>11.739963369925988</v>
      </c>
      <c r="AM69" s="31" t="s">
        <v>615</v>
      </c>
      <c r="AN69" s="31" t="s">
        <v>615</v>
      </c>
    </row>
    <row r="70" spans="1:40" x14ac:dyDescent="0.3">
      <c r="A70" t="s">
        <v>619</v>
      </c>
      <c r="B70" t="s">
        <v>587</v>
      </c>
      <c r="C70" t="s">
        <v>621</v>
      </c>
      <c r="D70" s="31" t="s">
        <v>120</v>
      </c>
      <c r="E70" s="31">
        <v>39.157260902533963</v>
      </c>
      <c r="F70" s="31" t="s">
        <v>95</v>
      </c>
      <c r="G70" s="31">
        <v>0.46219233480528449</v>
      </c>
      <c r="H70" s="31">
        <v>8.4759002871954842E-2</v>
      </c>
      <c r="I70" s="31" t="s">
        <v>201</v>
      </c>
      <c r="J70" s="31">
        <v>9.7445881170550613E-2</v>
      </c>
      <c r="K70" s="31" t="s">
        <v>120</v>
      </c>
      <c r="L70" s="31">
        <v>14.093857643047157</v>
      </c>
      <c r="M70" s="31">
        <v>52.930436955965206</v>
      </c>
      <c r="N70" s="31">
        <v>0.36679565667009623</v>
      </c>
      <c r="O70" s="31">
        <v>17.884826718721516</v>
      </c>
      <c r="P70" s="31">
        <v>8.0199797910212673</v>
      </c>
      <c r="Q70" s="31">
        <v>36.856431158160632</v>
      </c>
      <c r="R70" s="31">
        <v>2.0099408918076063</v>
      </c>
      <c r="S70" s="31">
        <v>51.35849920092749</v>
      </c>
      <c r="T70" s="31">
        <v>9.7505237928581998</v>
      </c>
      <c r="U70" s="31">
        <v>1.154942381625081</v>
      </c>
      <c r="V70" s="31">
        <v>10.119523463719645</v>
      </c>
      <c r="W70" s="31">
        <v>1.5871274975652578</v>
      </c>
      <c r="X70" s="31">
        <v>9.2051029663815349</v>
      </c>
      <c r="Y70" s="31">
        <v>1.848088216041003</v>
      </c>
      <c r="Z70" s="31">
        <v>43.170035933810517</v>
      </c>
      <c r="AA70" s="31">
        <v>4.8696242997565715</v>
      </c>
      <c r="AB70" s="31">
        <v>4.3459697439723728</v>
      </c>
      <c r="AC70" s="31">
        <v>0.6463642335158517</v>
      </c>
      <c r="AD70" s="31">
        <v>64.714717299655149</v>
      </c>
      <c r="AE70" s="31">
        <v>545.4470593996565</v>
      </c>
      <c r="AF70" s="31">
        <v>313.05108497918434</v>
      </c>
      <c r="AG70" s="31">
        <v>60.218441438514283</v>
      </c>
      <c r="AH70" s="31">
        <v>75.616186286554552</v>
      </c>
      <c r="AI70" s="31">
        <v>0.83566817128362658</v>
      </c>
      <c r="AJ70" s="31">
        <v>244.75330721553934</v>
      </c>
      <c r="AK70" s="31" t="s">
        <v>46</v>
      </c>
      <c r="AL70" s="31">
        <v>15.225603734509074</v>
      </c>
      <c r="AM70" s="31" t="s">
        <v>615</v>
      </c>
      <c r="AN70" s="31" t="s">
        <v>615</v>
      </c>
    </row>
    <row r="71" spans="1:40" x14ac:dyDescent="0.3">
      <c r="B71" t="s">
        <v>588</v>
      </c>
      <c r="C71" t="s">
        <v>625</v>
      </c>
      <c r="D71" s="31">
        <v>4.4093358770949984E-2</v>
      </c>
      <c r="E71" s="31">
        <v>39.016824630710794</v>
      </c>
      <c r="F71" s="31">
        <v>0.28351038723910071</v>
      </c>
      <c r="G71" s="31">
        <v>0.48466266632929828</v>
      </c>
      <c r="H71" s="31">
        <v>8.0403080784253775E-2</v>
      </c>
      <c r="I71" s="31">
        <v>14.330595553870266</v>
      </c>
      <c r="J71" s="31">
        <v>2.7711264114364678</v>
      </c>
      <c r="K71" s="31">
        <v>0.1059962849371103</v>
      </c>
      <c r="L71" s="31">
        <v>13.166251969254752</v>
      </c>
      <c r="M71" s="31">
        <v>48.299946534636589</v>
      </c>
      <c r="N71" s="31">
        <v>0.47218826054946522</v>
      </c>
      <c r="O71" s="31">
        <v>28.229352219236041</v>
      </c>
      <c r="P71" s="31">
        <v>7.4699153341484541</v>
      </c>
      <c r="Q71" s="31">
        <v>32.999492223539796</v>
      </c>
      <c r="R71" s="31">
        <v>1.9970849779395516</v>
      </c>
      <c r="S71" s="31">
        <v>49.798894360257542</v>
      </c>
      <c r="T71" s="31">
        <v>9.031410420386031</v>
      </c>
      <c r="U71" s="31">
        <v>1.0378612086364258</v>
      </c>
      <c r="V71" s="31">
        <v>9.8554626991581245</v>
      </c>
      <c r="W71" s="31">
        <v>1.4533556012431037</v>
      </c>
      <c r="X71" s="31">
        <v>9.3403967250886861</v>
      </c>
      <c r="Y71" s="31">
        <v>1.8298326209467761</v>
      </c>
      <c r="Z71" s="31">
        <v>41.81164143501649</v>
      </c>
      <c r="AA71" s="31">
        <v>4.6608095121032989</v>
      </c>
      <c r="AB71" s="31">
        <v>4.1721638231289386</v>
      </c>
      <c r="AC71" s="31">
        <v>0.6376070208339556</v>
      </c>
      <c r="AD71" s="31">
        <v>67.221905555802934</v>
      </c>
      <c r="AE71" s="31">
        <v>440.4291306658148</v>
      </c>
      <c r="AF71" s="31">
        <v>424.42041641222124</v>
      </c>
      <c r="AG71" s="31">
        <v>57.439501038917818</v>
      </c>
      <c r="AH71" s="31">
        <v>82.146286861187065</v>
      </c>
      <c r="AI71" s="31">
        <v>9.8939168459207885</v>
      </c>
      <c r="AJ71" s="31">
        <v>250.40494283682938</v>
      </c>
      <c r="AK71" s="31" t="s">
        <v>94</v>
      </c>
      <c r="AL71" s="31">
        <v>12.036223668387505</v>
      </c>
      <c r="AM71" s="31" t="s">
        <v>615</v>
      </c>
      <c r="AN71" s="31" t="s">
        <v>615</v>
      </c>
    </row>
    <row r="72" spans="1:40" x14ac:dyDescent="0.3">
      <c r="B72" t="s">
        <v>589</v>
      </c>
      <c r="C72" t="s">
        <v>622</v>
      </c>
      <c r="D72" s="31" t="s">
        <v>120</v>
      </c>
      <c r="E72" s="31">
        <v>36.240574745675652</v>
      </c>
      <c r="F72" s="31" t="s">
        <v>95</v>
      </c>
      <c r="G72" s="31">
        <v>0.43944797164473054</v>
      </c>
      <c r="H72" s="31" t="s">
        <v>95</v>
      </c>
      <c r="I72" s="31" t="s">
        <v>121</v>
      </c>
      <c r="J72" s="31">
        <v>0.13698793668236317</v>
      </c>
      <c r="K72" s="31">
        <v>5.8312309847958578E-2</v>
      </c>
      <c r="L72" s="31">
        <v>13.62957768115745</v>
      </c>
      <c r="M72" s="31">
        <v>51.293247645174311</v>
      </c>
      <c r="N72" s="31">
        <v>0.37675566556236068</v>
      </c>
      <c r="O72" s="31">
        <v>17.568397647399259</v>
      </c>
      <c r="P72" s="31">
        <v>7.7550075598328698</v>
      </c>
      <c r="Q72" s="31">
        <v>37.401182137139656</v>
      </c>
      <c r="R72" s="31">
        <v>2.4327262046205758</v>
      </c>
      <c r="S72" s="31">
        <v>48.258974496381207</v>
      </c>
      <c r="T72" s="31">
        <v>10.231527867723177</v>
      </c>
      <c r="U72" s="31">
        <v>1.0686638270569675</v>
      </c>
      <c r="V72" s="31">
        <v>8.7774284755499377</v>
      </c>
      <c r="W72" s="31">
        <v>1.3534962872313594</v>
      </c>
      <c r="X72" s="31">
        <v>8.713485189547594</v>
      </c>
      <c r="Y72" s="31">
        <v>1.5517993030679151</v>
      </c>
      <c r="Z72" s="31">
        <v>41.69593542394945</v>
      </c>
      <c r="AA72" s="31">
        <v>4.3936404088178937</v>
      </c>
      <c r="AB72" s="31">
        <v>3.6702358887270767</v>
      </c>
      <c r="AC72" s="31">
        <v>0.54537236577122095</v>
      </c>
      <c r="AD72" s="31">
        <v>67.819795131542051</v>
      </c>
      <c r="AE72" s="31">
        <v>619.93076550538592</v>
      </c>
      <c r="AF72" s="31">
        <v>277.0429299042807</v>
      </c>
      <c r="AG72" s="31">
        <v>56.805419420023121</v>
      </c>
      <c r="AH72" s="31">
        <v>72.102347886317048</v>
      </c>
      <c r="AI72" s="31">
        <v>1.4661402199593132</v>
      </c>
      <c r="AJ72" s="31">
        <v>232.96854538867848</v>
      </c>
      <c r="AK72" s="31">
        <v>0.12214460930270403</v>
      </c>
      <c r="AL72" s="31">
        <v>16.67962078742578</v>
      </c>
      <c r="AM72" s="31" t="s">
        <v>615</v>
      </c>
      <c r="AN72" s="31" t="s">
        <v>615</v>
      </c>
    </row>
    <row r="73" spans="1:40" x14ac:dyDescent="0.3">
      <c r="B73" t="s">
        <v>590</v>
      </c>
      <c r="C73" t="s">
        <v>624</v>
      </c>
      <c r="D73" s="31" t="s">
        <v>120</v>
      </c>
      <c r="E73" s="31">
        <v>37.665702030728838</v>
      </c>
      <c r="F73" s="31">
        <v>0.21700244723436732</v>
      </c>
      <c r="G73" s="31">
        <v>0.37261904802734486</v>
      </c>
      <c r="H73" s="31">
        <v>0.11581561521267733</v>
      </c>
      <c r="I73" s="31">
        <v>0.79082863345968468</v>
      </c>
      <c r="J73" s="31">
        <v>0.15169278496114186</v>
      </c>
      <c r="K73" s="31" t="s">
        <v>93</v>
      </c>
      <c r="L73" s="31">
        <v>12.753742647756148</v>
      </c>
      <c r="M73" s="31">
        <v>49.995078793508156</v>
      </c>
      <c r="N73" s="31">
        <v>0.37388922952990866</v>
      </c>
      <c r="O73" s="31">
        <v>16.60014279350003</v>
      </c>
      <c r="P73" s="31">
        <v>8.0626077217395409</v>
      </c>
      <c r="Q73" s="31">
        <v>36.682410344616898</v>
      </c>
      <c r="R73" s="31">
        <v>2.2971352421624744</v>
      </c>
      <c r="S73" s="31">
        <v>46.740674435376917</v>
      </c>
      <c r="T73" s="31">
        <v>9.3217061147839395</v>
      </c>
      <c r="U73" s="31">
        <v>1.1280342645803969</v>
      </c>
      <c r="V73" s="31">
        <v>9.1868177516615859</v>
      </c>
      <c r="W73" s="31">
        <v>1.3613314385525843</v>
      </c>
      <c r="X73" s="31">
        <v>8.9025377387210618</v>
      </c>
      <c r="Y73" s="31">
        <v>1.6024866684214605</v>
      </c>
      <c r="Z73" s="31">
        <v>39.623496071850404</v>
      </c>
      <c r="AA73" s="31">
        <v>4.451413162821245</v>
      </c>
      <c r="AB73" s="31">
        <v>3.6053064006078577</v>
      </c>
      <c r="AC73" s="31">
        <v>0.54344900379841621</v>
      </c>
      <c r="AD73" s="31">
        <v>62.34080722362701</v>
      </c>
      <c r="AE73" s="31">
        <v>587.82710411687594</v>
      </c>
      <c r="AF73" s="31">
        <v>223.87109238806713</v>
      </c>
      <c r="AG73" s="31">
        <v>56.896452651575764</v>
      </c>
      <c r="AH73" s="31">
        <v>73.628743774578808</v>
      </c>
      <c r="AI73" s="31">
        <v>0.93388016406329899</v>
      </c>
      <c r="AJ73" s="31">
        <v>242.06667122586705</v>
      </c>
      <c r="AK73" s="31" t="s">
        <v>60</v>
      </c>
      <c r="AL73" s="31">
        <v>16.301548996328709</v>
      </c>
      <c r="AM73" s="31" t="s">
        <v>615</v>
      </c>
      <c r="AN73" s="31" t="s">
        <v>615</v>
      </c>
    </row>
    <row r="74" spans="1:40" x14ac:dyDescent="0.3">
      <c r="B74" t="s">
        <v>591</v>
      </c>
      <c r="C74" t="s">
        <v>624</v>
      </c>
      <c r="D74" s="31" t="s">
        <v>120</v>
      </c>
      <c r="E74" s="31">
        <v>31.992036511867827</v>
      </c>
      <c r="F74" s="31">
        <v>0.24957661824730867</v>
      </c>
      <c r="G74" s="31">
        <v>0.25191923791777443</v>
      </c>
      <c r="H74" s="31">
        <v>7.4591960659239079E-2</v>
      </c>
      <c r="I74" s="31">
        <v>2.3332444917251731</v>
      </c>
      <c r="J74" s="31">
        <v>0.50395947023200538</v>
      </c>
      <c r="K74" s="31">
        <v>6.4601638072106629E-2</v>
      </c>
      <c r="L74" s="31">
        <v>12.273201929373293</v>
      </c>
      <c r="M74" s="31">
        <v>49.093694088171219</v>
      </c>
      <c r="N74" s="31">
        <v>0.4285753483857363</v>
      </c>
      <c r="O74" s="31">
        <v>20.188674684421922</v>
      </c>
      <c r="P74" s="31">
        <v>7.3847946250221126</v>
      </c>
      <c r="Q74" s="31">
        <v>33.738913368505706</v>
      </c>
      <c r="R74" s="31">
        <v>2.0118623970215581</v>
      </c>
      <c r="S74" s="31">
        <v>44.095349000733826</v>
      </c>
      <c r="T74" s="31">
        <v>9.0259815534874566</v>
      </c>
      <c r="U74" s="31">
        <v>0.94523903622072802</v>
      </c>
      <c r="V74" s="31">
        <v>9.3029862047950616</v>
      </c>
      <c r="W74" s="31">
        <v>1.3044165958563234</v>
      </c>
      <c r="X74" s="31">
        <v>8.4023877389924237</v>
      </c>
      <c r="Y74" s="31">
        <v>1.5225603492133368</v>
      </c>
      <c r="Z74" s="31">
        <v>37.381864331581369</v>
      </c>
      <c r="AA74" s="31">
        <v>4.5277044145074132</v>
      </c>
      <c r="AB74" s="31">
        <v>3.3114619012132454</v>
      </c>
      <c r="AC74" s="31">
        <v>0.45735179395288672</v>
      </c>
      <c r="AD74" s="31">
        <v>62.276419684305495</v>
      </c>
      <c r="AE74" s="31">
        <v>512.25345146852885</v>
      </c>
      <c r="AF74" s="31">
        <v>287.25337705235967</v>
      </c>
      <c r="AG74" s="31">
        <v>55.876264572763937</v>
      </c>
      <c r="AH74" s="31">
        <v>69.915048727052152</v>
      </c>
      <c r="AI74" s="31">
        <v>2.462197719549803</v>
      </c>
      <c r="AJ74" s="31">
        <v>248.64654022032667</v>
      </c>
      <c r="AK74" s="31" t="s">
        <v>64</v>
      </c>
      <c r="AL74" s="31">
        <v>16.232522041407044</v>
      </c>
      <c r="AM74" s="31" t="s">
        <v>615</v>
      </c>
      <c r="AN74" s="31" t="s">
        <v>615</v>
      </c>
    </row>
    <row r="75" spans="1:40" x14ac:dyDescent="0.3">
      <c r="B75" t="s">
        <v>592</v>
      </c>
      <c r="C75" t="s">
        <v>621</v>
      </c>
      <c r="D75" s="31" t="s">
        <v>120</v>
      </c>
      <c r="E75" s="31">
        <v>26.599649552574498</v>
      </c>
      <c r="F75" s="31" t="s">
        <v>95</v>
      </c>
      <c r="G75" s="31">
        <v>0.37354893281729079</v>
      </c>
      <c r="H75" s="31">
        <v>0.10050609792148775</v>
      </c>
      <c r="I75" s="31" t="s">
        <v>60</v>
      </c>
      <c r="J75" s="31">
        <v>0.18272085739103575</v>
      </c>
      <c r="K75" s="31" t="s">
        <v>120</v>
      </c>
      <c r="L75" s="31">
        <v>12.847623941641556</v>
      </c>
      <c r="M75" s="31">
        <v>47.969963929421752</v>
      </c>
      <c r="N75" s="31">
        <v>0.35906296014394934</v>
      </c>
      <c r="O75" s="31">
        <v>19.124060644317211</v>
      </c>
      <c r="P75" s="31">
        <v>7.0384527581763319</v>
      </c>
      <c r="Q75" s="31">
        <v>34.546323708740353</v>
      </c>
      <c r="R75" s="31">
        <v>2.1598637524469844</v>
      </c>
      <c r="S75" s="31">
        <v>46.41242149227655</v>
      </c>
      <c r="T75" s="31">
        <v>9.2948063426516008</v>
      </c>
      <c r="U75" s="31">
        <v>1.2267222013380981</v>
      </c>
      <c r="V75" s="31">
        <v>8.6433784639151412</v>
      </c>
      <c r="W75" s="31">
        <v>1.3507751501334484</v>
      </c>
      <c r="X75" s="31">
        <v>8.0485820365225127</v>
      </c>
      <c r="Y75" s="31">
        <v>1.6600616893522315</v>
      </c>
      <c r="Z75" s="31">
        <v>40.388289909649195</v>
      </c>
      <c r="AA75" s="31">
        <v>4.0078181261394139</v>
      </c>
      <c r="AB75" s="31">
        <v>3.4227868607771441</v>
      </c>
      <c r="AC75" s="31">
        <v>0.64267455889271119</v>
      </c>
      <c r="AD75" s="31">
        <v>57.731676658938248</v>
      </c>
      <c r="AE75" s="31">
        <v>408.71929216161305</v>
      </c>
      <c r="AF75" s="31">
        <v>250.2078878458664</v>
      </c>
      <c r="AG75" s="31">
        <v>61.479397888121873</v>
      </c>
      <c r="AH75" s="31">
        <v>78.840329477991261</v>
      </c>
      <c r="AI75" s="31">
        <v>1.2718250178650494</v>
      </c>
      <c r="AJ75" s="31">
        <v>253.47741402525943</v>
      </c>
      <c r="AK75" s="31" t="s">
        <v>83</v>
      </c>
      <c r="AL75" s="31">
        <v>10.630605709426963</v>
      </c>
      <c r="AM75" s="31" t="s">
        <v>615</v>
      </c>
      <c r="AN75" s="31" t="s">
        <v>615</v>
      </c>
    </row>
    <row r="76" spans="1:40" x14ac:dyDescent="0.3">
      <c r="B76" t="s">
        <v>593</v>
      </c>
      <c r="C76" t="s">
        <v>621</v>
      </c>
      <c r="D76" s="31" t="s">
        <v>93</v>
      </c>
      <c r="E76" s="31">
        <v>33.565585172781532</v>
      </c>
      <c r="F76" s="31" t="s">
        <v>95</v>
      </c>
      <c r="G76" s="31">
        <v>0.32945030252353158</v>
      </c>
      <c r="H76" s="31">
        <v>0.1055179355130986</v>
      </c>
      <c r="I76" s="31">
        <v>1.17343156466857</v>
      </c>
      <c r="J76" s="31">
        <v>0.18364941170249055</v>
      </c>
      <c r="K76" s="31" t="s">
        <v>97</v>
      </c>
      <c r="L76" s="31">
        <v>12.650403616065542</v>
      </c>
      <c r="M76" s="31">
        <v>47.822236270860571</v>
      </c>
      <c r="N76" s="31">
        <v>0.29403713023316302</v>
      </c>
      <c r="O76" s="31">
        <v>19.974453667434762</v>
      </c>
      <c r="P76" s="31">
        <v>7.2339907889631796</v>
      </c>
      <c r="Q76" s="31">
        <v>32.30545254074503</v>
      </c>
      <c r="R76" s="31">
        <v>2.4240759001327605</v>
      </c>
      <c r="S76" s="31">
        <v>46.538404527634491</v>
      </c>
      <c r="T76" s="31">
        <v>8.9226436658873656</v>
      </c>
      <c r="U76" s="31">
        <v>1.1499716427208673</v>
      </c>
      <c r="V76" s="31">
        <v>8.5894202844897674</v>
      </c>
      <c r="W76" s="31">
        <v>1.3754157674026048</v>
      </c>
      <c r="X76" s="31">
        <v>8.2980938886579683</v>
      </c>
      <c r="Y76" s="31">
        <v>1.67300444724736</v>
      </c>
      <c r="Z76" s="31">
        <v>40.483063164733423</v>
      </c>
      <c r="AA76" s="31">
        <v>4.3229507637892839</v>
      </c>
      <c r="AB76" s="31">
        <v>3.7468760702912336</v>
      </c>
      <c r="AC76" s="31">
        <v>0.58820658946655902</v>
      </c>
      <c r="AD76" s="31">
        <v>59.23824487856232</v>
      </c>
      <c r="AE76" s="31">
        <v>408.44658317306528</v>
      </c>
      <c r="AF76" s="31">
        <v>248.52163845176682</v>
      </c>
      <c r="AG76" s="31">
        <v>62.399131567214447</v>
      </c>
      <c r="AH76" s="31">
        <v>76.808419109042887</v>
      </c>
      <c r="AI76" s="31">
        <v>1.3772878600557104</v>
      </c>
      <c r="AJ76" s="31">
        <v>239.40825473300163</v>
      </c>
      <c r="AK76" s="31" t="s">
        <v>77</v>
      </c>
      <c r="AL76" s="31">
        <v>12.447398745770425</v>
      </c>
      <c r="AM76" s="31" t="s">
        <v>615</v>
      </c>
      <c r="AN76" s="31" t="s">
        <v>615</v>
      </c>
    </row>
    <row r="77" spans="1:40" x14ac:dyDescent="0.3">
      <c r="B77" t="s">
        <v>594</v>
      </c>
      <c r="C77" t="s">
        <v>622</v>
      </c>
      <c r="D77" s="31" t="s">
        <v>93</v>
      </c>
      <c r="E77" s="31">
        <v>27.947572199170434</v>
      </c>
      <c r="F77" s="31" t="s">
        <v>95</v>
      </c>
      <c r="G77" s="31">
        <v>0.43637739937380737</v>
      </c>
      <c r="H77" s="31">
        <v>9.5410208372370131E-2</v>
      </c>
      <c r="I77" s="31" t="s">
        <v>44</v>
      </c>
      <c r="J77" s="31">
        <v>0.19087679499387356</v>
      </c>
      <c r="K77" s="31" t="s">
        <v>95</v>
      </c>
      <c r="L77" s="31">
        <v>13.020483786731736</v>
      </c>
      <c r="M77" s="31">
        <v>49.67057520569648</v>
      </c>
      <c r="N77" s="31">
        <v>0.28143381323652883</v>
      </c>
      <c r="O77" s="31">
        <v>16.597083591158714</v>
      </c>
      <c r="P77" s="31">
        <v>7.4020681222980365</v>
      </c>
      <c r="Q77" s="31">
        <v>33.492555943719495</v>
      </c>
      <c r="R77" s="31">
        <v>1.7783949243968156</v>
      </c>
      <c r="S77" s="31">
        <v>48.330599033087502</v>
      </c>
      <c r="T77" s="31">
        <v>9.6477270090310743</v>
      </c>
      <c r="U77" s="31">
        <v>0.98835730674776645</v>
      </c>
      <c r="V77" s="31">
        <v>8.7045136114706079</v>
      </c>
      <c r="W77" s="31">
        <v>1.4105570066586426</v>
      </c>
      <c r="X77" s="31">
        <v>8.7608362146179779</v>
      </c>
      <c r="Y77" s="31">
        <v>1.4789978341225063</v>
      </c>
      <c r="Z77" s="31">
        <v>39.686135648196931</v>
      </c>
      <c r="AA77" s="31">
        <v>4.0766037434894216</v>
      </c>
      <c r="AB77" s="31">
        <v>3.9802081070799602</v>
      </c>
      <c r="AC77" s="31">
        <v>0.52230106754982819</v>
      </c>
      <c r="AD77" s="31">
        <v>68.670350581971022</v>
      </c>
      <c r="AE77" s="31">
        <v>551.01963520743345</v>
      </c>
      <c r="AF77" s="31">
        <v>392.21128514167577</v>
      </c>
      <c r="AG77" s="31">
        <v>60.585200874142757</v>
      </c>
      <c r="AH77" s="31">
        <v>75.141544897085311</v>
      </c>
      <c r="AI77" s="31">
        <v>1.0703527609223287</v>
      </c>
      <c r="AJ77" s="31">
        <v>241.76779421202389</v>
      </c>
      <c r="AK77" s="31" t="s">
        <v>63</v>
      </c>
      <c r="AL77" s="31">
        <v>14.783974079150697</v>
      </c>
      <c r="AM77" s="31" t="s">
        <v>615</v>
      </c>
      <c r="AN77" s="31" t="s">
        <v>615</v>
      </c>
    </row>
    <row r="78" spans="1:40" x14ac:dyDescent="0.3">
      <c r="B78" t="s">
        <v>595</v>
      </c>
      <c r="C78" t="s">
        <v>621</v>
      </c>
      <c r="D78" s="31" t="s">
        <v>120</v>
      </c>
      <c r="E78" s="31">
        <v>29.946059320272791</v>
      </c>
      <c r="F78" s="31" t="s">
        <v>95</v>
      </c>
      <c r="G78" s="31">
        <v>0.43704302735885853</v>
      </c>
      <c r="H78" s="31">
        <v>0.10174403035744123</v>
      </c>
      <c r="I78" s="31">
        <v>1.4458592295967989</v>
      </c>
      <c r="J78" s="31">
        <v>0.21405110593313784</v>
      </c>
      <c r="K78" s="31" t="s">
        <v>93</v>
      </c>
      <c r="L78" s="31">
        <v>13.588679313386889</v>
      </c>
      <c r="M78" s="31">
        <v>51.007244038727272</v>
      </c>
      <c r="N78" s="31">
        <v>0.422205749502023</v>
      </c>
      <c r="O78" s="31">
        <v>20.521905809803791</v>
      </c>
      <c r="P78" s="31">
        <v>7.6230287834302759</v>
      </c>
      <c r="Q78" s="31">
        <v>35.758346718511817</v>
      </c>
      <c r="R78" s="31">
        <v>2.5021506578979049</v>
      </c>
      <c r="S78" s="31">
        <v>50.677996368622743</v>
      </c>
      <c r="T78" s="31">
        <v>9.8043082399625021</v>
      </c>
      <c r="U78" s="31">
        <v>0.94503899100594246</v>
      </c>
      <c r="V78" s="31">
        <v>9.3138271825647685</v>
      </c>
      <c r="W78" s="31">
        <v>1.3878689950450007</v>
      </c>
      <c r="X78" s="31">
        <v>9.1366058154118299</v>
      </c>
      <c r="Y78" s="31">
        <v>1.7423587273370127</v>
      </c>
      <c r="Z78" s="31">
        <v>42.83926790162382</v>
      </c>
      <c r="AA78" s="31">
        <v>4.5294832274400258</v>
      </c>
      <c r="AB78" s="31">
        <v>4.4539412453843861</v>
      </c>
      <c r="AC78" s="31">
        <v>0.57773293737944453</v>
      </c>
      <c r="AD78" s="31">
        <v>79.25062276493145</v>
      </c>
      <c r="AE78" s="31">
        <v>582.25282739428565</v>
      </c>
      <c r="AF78" s="31">
        <v>400.19491516158399</v>
      </c>
      <c r="AG78" s="31">
        <v>61.457551388950179</v>
      </c>
      <c r="AH78" s="31">
        <v>75.237074925842052</v>
      </c>
      <c r="AI78" s="31">
        <v>1.2029599547382457</v>
      </c>
      <c r="AJ78" s="31">
        <v>238.06206064048652</v>
      </c>
      <c r="AK78" s="31" t="s">
        <v>156</v>
      </c>
      <c r="AL78" s="31">
        <v>12.965534485237168</v>
      </c>
      <c r="AM78" s="31" t="s">
        <v>615</v>
      </c>
      <c r="AN78" s="31" t="s">
        <v>615</v>
      </c>
    </row>
    <row r="79" spans="1:40" x14ac:dyDescent="0.3">
      <c r="B79" t="s">
        <v>596</v>
      </c>
      <c r="C79" t="s">
        <v>624</v>
      </c>
      <c r="D79" s="31" t="s">
        <v>95</v>
      </c>
      <c r="E79" s="31">
        <v>28.527489303506815</v>
      </c>
      <c r="F79" s="31" t="s">
        <v>47</v>
      </c>
      <c r="G79" s="31">
        <v>0.37428454262194299</v>
      </c>
      <c r="H79" s="31">
        <v>8.6253193815714654E-2</v>
      </c>
      <c r="I79" s="31">
        <v>0.46046882959554292</v>
      </c>
      <c r="J79" s="31">
        <v>0.24139571735222234</v>
      </c>
      <c r="K79" s="31" t="s">
        <v>44</v>
      </c>
      <c r="L79" s="31">
        <v>13.201842390299696</v>
      </c>
      <c r="M79" s="31">
        <v>48.759857952979239</v>
      </c>
      <c r="N79" s="31">
        <v>0.20476229511136745</v>
      </c>
      <c r="O79" s="31">
        <v>17.976353837948196</v>
      </c>
      <c r="P79" s="31">
        <v>7.58256940344046</v>
      </c>
      <c r="Q79" s="31">
        <v>38.533452967068463</v>
      </c>
      <c r="R79" s="31">
        <v>2.6328321046321013</v>
      </c>
      <c r="S79" s="31">
        <v>52.735731934753744</v>
      </c>
      <c r="T79" s="31">
        <v>8.3811767706908658</v>
      </c>
      <c r="U79" s="31">
        <v>1.2380234457005468</v>
      </c>
      <c r="V79" s="31">
        <v>10.206079970594775</v>
      </c>
      <c r="W79" s="31">
        <v>1.5780824226033217</v>
      </c>
      <c r="X79" s="31">
        <v>9.879743914854938</v>
      </c>
      <c r="Y79" s="31">
        <v>1.8708653221983813</v>
      </c>
      <c r="Z79" s="31">
        <v>45.403612622011181</v>
      </c>
      <c r="AA79" s="31">
        <v>5.467180189280735</v>
      </c>
      <c r="AB79" s="31">
        <v>3.6395042288274344</v>
      </c>
      <c r="AC79" s="31">
        <v>0.6791757216400387</v>
      </c>
      <c r="AD79" s="31">
        <v>65.644508405135952</v>
      </c>
      <c r="AE79" s="31">
        <v>545.91468041117116</v>
      </c>
      <c r="AF79" s="31">
        <v>313.85650468875014</v>
      </c>
      <c r="AG79" s="31">
        <v>57.40201819546963</v>
      </c>
      <c r="AH79" s="31">
        <v>76.04742746665552</v>
      </c>
      <c r="AI79" s="31">
        <v>3.0591317569919023</v>
      </c>
      <c r="AJ79" s="31">
        <v>244.05783193353508</v>
      </c>
      <c r="AK79" s="31" t="s">
        <v>63</v>
      </c>
      <c r="AL79" s="31">
        <v>15.772062402031425</v>
      </c>
      <c r="AM79" s="31" t="s">
        <v>615</v>
      </c>
      <c r="AN79" s="31" t="s">
        <v>615</v>
      </c>
    </row>
    <row r="80" spans="1:40" x14ac:dyDescent="0.3">
      <c r="B80" t="s">
        <v>597</v>
      </c>
      <c r="C80" t="s">
        <v>621</v>
      </c>
      <c r="D80" s="31" t="s">
        <v>95</v>
      </c>
      <c r="E80" s="31">
        <v>24.872976727432235</v>
      </c>
      <c r="F80" s="31" t="s">
        <v>44</v>
      </c>
      <c r="G80" s="31">
        <v>0.42331951007522906</v>
      </c>
      <c r="H80" s="31">
        <v>0.127910636291928</v>
      </c>
      <c r="I80" s="31" t="s">
        <v>156</v>
      </c>
      <c r="J80" s="31">
        <v>0.11968489450027997</v>
      </c>
      <c r="K80" s="31" t="s">
        <v>125</v>
      </c>
      <c r="L80" s="31">
        <v>14.261633793823446</v>
      </c>
      <c r="M80" s="31">
        <v>53.031036247188851</v>
      </c>
      <c r="N80" s="31">
        <v>0.31224073681440051</v>
      </c>
      <c r="O80" s="31">
        <v>17.780537695015401</v>
      </c>
      <c r="P80" s="31">
        <v>8.0629409431954446</v>
      </c>
      <c r="Q80" s="31">
        <v>40.541408836410042</v>
      </c>
      <c r="R80" s="31">
        <v>2.8527223505667885</v>
      </c>
      <c r="S80" s="31">
        <v>54.655978016429465</v>
      </c>
      <c r="T80" s="31">
        <v>10.940305136690961</v>
      </c>
      <c r="U80" s="31">
        <v>1.174854478306312</v>
      </c>
      <c r="V80" s="31">
        <v>11.621742944828869</v>
      </c>
      <c r="W80" s="31">
        <v>1.6113362279078451</v>
      </c>
      <c r="X80" s="31">
        <v>10.322812481562561</v>
      </c>
      <c r="Y80" s="31">
        <v>1.9258168264267241</v>
      </c>
      <c r="Z80" s="31">
        <v>50.426429143743398</v>
      </c>
      <c r="AA80" s="31">
        <v>5.3430611177214713</v>
      </c>
      <c r="AB80" s="31">
        <v>4.3729942042200616</v>
      </c>
      <c r="AC80" s="31">
        <v>0.67441639834130185</v>
      </c>
      <c r="AD80" s="31">
        <v>65.615668716919146</v>
      </c>
      <c r="AE80" s="31">
        <v>700.76532806377759</v>
      </c>
      <c r="AF80" s="31">
        <v>299.95904078223418</v>
      </c>
      <c r="AG80" s="31">
        <v>61.177471305757344</v>
      </c>
      <c r="AH80" s="31">
        <v>83.720861246541617</v>
      </c>
      <c r="AI80" s="31" t="s">
        <v>206</v>
      </c>
      <c r="AJ80" s="31">
        <v>232.95966942167527</v>
      </c>
      <c r="AK80" s="31" t="s">
        <v>236</v>
      </c>
      <c r="AL80" s="31">
        <v>15.322676472919245</v>
      </c>
      <c r="AM80" s="31" t="s">
        <v>615</v>
      </c>
      <c r="AN80" s="31" t="s">
        <v>615</v>
      </c>
    </row>
    <row r="81" spans="1:40" x14ac:dyDescent="0.3">
      <c r="A81" t="s">
        <v>620</v>
      </c>
      <c r="B81" t="s">
        <v>598</v>
      </c>
      <c r="C81" t="s">
        <v>626</v>
      </c>
      <c r="D81" s="31" t="s">
        <v>48</v>
      </c>
      <c r="E81" s="31" t="s">
        <v>599</v>
      </c>
      <c r="F81" s="31">
        <v>2.8582339568607442</v>
      </c>
      <c r="G81" s="31">
        <v>1.9801530339819777</v>
      </c>
      <c r="H81" s="31">
        <v>0.24084934763193114</v>
      </c>
      <c r="I81" s="31">
        <v>2.4862422564943296</v>
      </c>
      <c r="J81" s="31">
        <v>0.55204899278015296</v>
      </c>
      <c r="K81" s="31" t="s">
        <v>48</v>
      </c>
      <c r="L81" s="31">
        <v>15.954793685666715</v>
      </c>
      <c r="M81" s="31">
        <v>50.741352970079966</v>
      </c>
      <c r="N81" s="31">
        <v>0.47148368169162719</v>
      </c>
      <c r="O81" s="31">
        <v>17.901910450246273</v>
      </c>
      <c r="P81" s="31" t="s">
        <v>615</v>
      </c>
      <c r="Q81" s="31">
        <v>32.612027222232875</v>
      </c>
      <c r="R81" s="31">
        <v>1.7974411038865412</v>
      </c>
      <c r="S81" s="31">
        <v>41.509518006013138</v>
      </c>
      <c r="T81" s="31">
        <v>11.29072173762898</v>
      </c>
      <c r="U81" s="31">
        <v>0.98642604830291125</v>
      </c>
      <c r="V81" s="31">
        <v>7.8390724132621363</v>
      </c>
      <c r="W81" s="31" t="s">
        <v>615</v>
      </c>
      <c r="X81" s="31" t="s">
        <v>615</v>
      </c>
      <c r="Y81" s="31">
        <v>1.9928477368710265</v>
      </c>
      <c r="Z81" s="31">
        <v>37.503201691002928</v>
      </c>
      <c r="AA81" s="31" t="s">
        <v>615</v>
      </c>
      <c r="AB81" s="31">
        <v>2.7771557467210544</v>
      </c>
      <c r="AC81" s="31" t="s">
        <v>615</v>
      </c>
      <c r="AD81" s="31">
        <v>54.374050713337773</v>
      </c>
      <c r="AE81" s="31">
        <v>527.83241648201113</v>
      </c>
      <c r="AF81" s="31" t="s">
        <v>615</v>
      </c>
      <c r="AG81" s="31">
        <v>54.679961450415426</v>
      </c>
      <c r="AH81" s="31" t="s">
        <v>615</v>
      </c>
      <c r="AI81" s="31" t="s">
        <v>615</v>
      </c>
      <c r="AJ81" s="31" t="s">
        <v>615</v>
      </c>
      <c r="AK81" s="31" t="s">
        <v>615</v>
      </c>
      <c r="AL81" s="31" t="s">
        <v>615</v>
      </c>
      <c r="AM81" s="31" t="s">
        <v>148</v>
      </c>
      <c r="AN81" s="31">
        <v>2.9486517319020233</v>
      </c>
    </row>
    <row r="82" spans="1:40" x14ac:dyDescent="0.3">
      <c r="B82" t="s">
        <v>600</v>
      </c>
      <c r="C82" t="s">
        <v>626</v>
      </c>
      <c r="D82" s="31" t="s">
        <v>44</v>
      </c>
      <c r="E82" s="31">
        <v>32.077063412760772</v>
      </c>
      <c r="F82" s="31">
        <v>0.13764388061982399</v>
      </c>
      <c r="G82" s="31">
        <v>0.5610778893073165</v>
      </c>
      <c r="H82" s="31" t="s">
        <v>135</v>
      </c>
      <c r="I82" s="31">
        <v>0.6258601249713589</v>
      </c>
      <c r="J82" s="31" t="s">
        <v>133</v>
      </c>
      <c r="K82" s="31" t="s">
        <v>97</v>
      </c>
      <c r="L82" s="31">
        <v>13.133273769576</v>
      </c>
      <c r="M82" s="31">
        <v>51.684647920116461</v>
      </c>
      <c r="N82" s="31">
        <v>0.28207054928726255</v>
      </c>
      <c r="O82" s="31">
        <v>17.831351036727114</v>
      </c>
      <c r="P82" s="31" t="s">
        <v>615</v>
      </c>
      <c r="Q82" s="31">
        <v>32.711947472377197</v>
      </c>
      <c r="R82" s="31">
        <v>2.475972542563202</v>
      </c>
      <c r="S82" s="31">
        <v>48.581232766773695</v>
      </c>
      <c r="T82" s="31">
        <v>8.4550123850287555</v>
      </c>
      <c r="U82" s="31">
        <v>1.3211296885268673</v>
      </c>
      <c r="V82" s="31">
        <v>8.369516338398391</v>
      </c>
      <c r="W82" s="31" t="s">
        <v>615</v>
      </c>
      <c r="X82" s="31" t="s">
        <v>615</v>
      </c>
      <c r="Y82" s="31">
        <v>1.5977543155151976</v>
      </c>
      <c r="Z82" s="31">
        <v>38.742539369819269</v>
      </c>
      <c r="AA82" s="31" t="s">
        <v>615</v>
      </c>
      <c r="AB82" s="31">
        <v>4.0020071057245055</v>
      </c>
      <c r="AC82" s="31" t="s">
        <v>615</v>
      </c>
      <c r="AD82" s="31">
        <v>57.704801524456329</v>
      </c>
      <c r="AE82" s="31">
        <v>516.92461332908897</v>
      </c>
      <c r="AF82" s="31" t="s">
        <v>615</v>
      </c>
      <c r="AG82" s="31">
        <v>59.773583862317466</v>
      </c>
      <c r="AH82" s="31" t="s">
        <v>615</v>
      </c>
      <c r="AI82" s="31" t="s">
        <v>615</v>
      </c>
      <c r="AJ82" s="31" t="s">
        <v>615</v>
      </c>
      <c r="AK82" s="31" t="s">
        <v>615</v>
      </c>
      <c r="AL82" s="31" t="s">
        <v>615</v>
      </c>
      <c r="AM82" s="31" t="s">
        <v>79</v>
      </c>
      <c r="AN82" s="31">
        <v>1.3104193499151773</v>
      </c>
    </row>
    <row r="83" spans="1:40" x14ac:dyDescent="0.3">
      <c r="B83" t="s">
        <v>601</v>
      </c>
      <c r="C83" t="s">
        <v>626</v>
      </c>
      <c r="D83" s="31">
        <v>3.7277795057037648E-2</v>
      </c>
      <c r="E83" s="31">
        <v>15.149307558629486</v>
      </c>
      <c r="F83" s="31">
        <v>1.019288076972636</v>
      </c>
      <c r="G83" s="31">
        <v>0.78012189894399364</v>
      </c>
      <c r="H83" s="31">
        <v>0.1653263006361011</v>
      </c>
      <c r="I83" s="31">
        <v>1.0565642936423776</v>
      </c>
      <c r="J83" s="31">
        <v>0.20038116492380001</v>
      </c>
      <c r="K83" s="31">
        <v>0.1059052044862788</v>
      </c>
      <c r="L83" s="31">
        <v>15.073756462272755</v>
      </c>
      <c r="M83" s="31">
        <v>47.544027838517572</v>
      </c>
      <c r="N83" s="31">
        <v>0.30024543277096855</v>
      </c>
      <c r="O83" s="31">
        <v>17.188726143769312</v>
      </c>
      <c r="P83" s="31" t="s">
        <v>615</v>
      </c>
      <c r="Q83" s="31">
        <v>34.342731350508537</v>
      </c>
      <c r="R83" s="31">
        <v>1.8949810102531799</v>
      </c>
      <c r="S83" s="31">
        <v>50.00937075020034</v>
      </c>
      <c r="T83" s="31">
        <v>11.680516957914971</v>
      </c>
      <c r="U83" s="31">
        <v>0.98477071460101351</v>
      </c>
      <c r="V83" s="31">
        <v>8.5680193275794405</v>
      </c>
      <c r="W83" s="31" t="s">
        <v>615</v>
      </c>
      <c r="X83" s="31" t="s">
        <v>615</v>
      </c>
      <c r="Y83" s="31">
        <v>2.2364680619177713</v>
      </c>
      <c r="Z83" s="31">
        <v>43.745617399981917</v>
      </c>
      <c r="AA83" s="31" t="s">
        <v>615</v>
      </c>
      <c r="AB83" s="31">
        <v>4.394694596477124</v>
      </c>
      <c r="AC83" s="31" t="s">
        <v>615</v>
      </c>
      <c r="AD83" s="31">
        <v>66.446072281054796</v>
      </c>
      <c r="AE83" s="31">
        <v>553.58131949753113</v>
      </c>
      <c r="AF83" s="31" t="s">
        <v>615</v>
      </c>
      <c r="AG83" s="31">
        <v>61.455522780038748</v>
      </c>
      <c r="AH83" s="31" t="s">
        <v>615</v>
      </c>
      <c r="AI83" s="31" t="s">
        <v>615</v>
      </c>
      <c r="AJ83" s="31" t="s">
        <v>615</v>
      </c>
      <c r="AK83" s="31" t="s">
        <v>615</v>
      </c>
      <c r="AL83" s="31" t="s">
        <v>615</v>
      </c>
      <c r="AM83" s="31" t="s">
        <v>46</v>
      </c>
      <c r="AN83" s="31">
        <v>2.7254648974850113</v>
      </c>
    </row>
    <row r="84" spans="1:40" x14ac:dyDescent="0.3">
      <c r="B84" t="s">
        <v>602</v>
      </c>
      <c r="C84" t="s">
        <v>626</v>
      </c>
      <c r="D84" s="31" t="s">
        <v>134</v>
      </c>
      <c r="E84" s="31">
        <v>28.931619442141315</v>
      </c>
      <c r="F84" s="31" t="s">
        <v>42</v>
      </c>
      <c r="G84" s="31">
        <v>0.45912312762933294</v>
      </c>
      <c r="H84" s="31" t="s">
        <v>134</v>
      </c>
      <c r="I84" s="31" t="s">
        <v>155</v>
      </c>
      <c r="J84" s="31">
        <v>0.29975318189838274</v>
      </c>
      <c r="K84" s="31">
        <v>7.6294185904672879E-2</v>
      </c>
      <c r="L84" s="31">
        <v>14.437012574343495</v>
      </c>
      <c r="M84" s="31">
        <v>48.470596785707244</v>
      </c>
      <c r="N84" s="31" t="s">
        <v>96</v>
      </c>
      <c r="O84" s="31">
        <v>17.717241406276631</v>
      </c>
      <c r="P84" s="31" t="s">
        <v>615</v>
      </c>
      <c r="Q84" s="31">
        <v>37.086233625276982</v>
      </c>
      <c r="R84" s="31">
        <v>1.3551037367938055</v>
      </c>
      <c r="S84" s="31">
        <v>43.524583356164889</v>
      </c>
      <c r="T84" s="31">
        <v>10.147267167237031</v>
      </c>
      <c r="U84" s="31">
        <v>1.2566648836214027</v>
      </c>
      <c r="V84" s="31">
        <v>9.755944387844071</v>
      </c>
      <c r="W84" s="31" t="s">
        <v>615</v>
      </c>
      <c r="X84" s="31" t="s">
        <v>615</v>
      </c>
      <c r="Y84" s="31">
        <v>1.468621614750804</v>
      </c>
      <c r="Z84" s="31">
        <v>36.605366297308791</v>
      </c>
      <c r="AA84" s="31" t="s">
        <v>615</v>
      </c>
      <c r="AB84" s="31">
        <v>3.6796000252990848</v>
      </c>
      <c r="AC84" s="31" t="s">
        <v>615</v>
      </c>
      <c r="AD84" s="31">
        <v>57.320196184651593</v>
      </c>
      <c r="AE84" s="31">
        <v>532.23463322301393</v>
      </c>
      <c r="AF84" s="31" t="s">
        <v>615</v>
      </c>
      <c r="AG84" s="31">
        <v>60.010230034074795</v>
      </c>
      <c r="AH84" s="31" t="s">
        <v>615</v>
      </c>
      <c r="AI84" s="31" t="s">
        <v>615</v>
      </c>
      <c r="AJ84" s="31" t="s">
        <v>615</v>
      </c>
      <c r="AK84" s="31" t="s">
        <v>615</v>
      </c>
      <c r="AL84" s="31" t="s">
        <v>615</v>
      </c>
      <c r="AM84" s="31" t="s">
        <v>110</v>
      </c>
      <c r="AN84" s="31">
        <v>2.6291626748047481</v>
      </c>
    </row>
    <row r="85" spans="1:40" x14ac:dyDescent="0.3">
      <c r="B85" t="s">
        <v>603</v>
      </c>
      <c r="C85" t="s">
        <v>626</v>
      </c>
      <c r="D85" s="31" t="s">
        <v>97</v>
      </c>
      <c r="E85" s="31">
        <v>23.395702310680985</v>
      </c>
      <c r="F85" s="31">
        <v>0.21311357054340765</v>
      </c>
      <c r="G85" s="31">
        <v>0.48692107452909317</v>
      </c>
      <c r="H85" s="31">
        <v>0.15213317998380252</v>
      </c>
      <c r="I85" s="31">
        <v>0.48345035150340254</v>
      </c>
      <c r="J85" s="31">
        <v>0.18554885855158734</v>
      </c>
      <c r="K85" s="31" t="s">
        <v>95</v>
      </c>
      <c r="L85" s="31">
        <v>12.280118800921995</v>
      </c>
      <c r="M85" s="31">
        <v>47.527126755011679</v>
      </c>
      <c r="N85" s="31">
        <v>0.48458725109544787</v>
      </c>
      <c r="O85" s="31">
        <v>16.706071712140741</v>
      </c>
      <c r="P85" s="31" t="s">
        <v>615</v>
      </c>
      <c r="Q85" s="31">
        <v>33.857928450748325</v>
      </c>
      <c r="R85" s="31">
        <v>2.1627610469730674</v>
      </c>
      <c r="S85" s="31">
        <v>46.191620489750356</v>
      </c>
      <c r="T85" s="31">
        <v>8.7385304375819768</v>
      </c>
      <c r="U85" s="31">
        <v>0.95999064819872104</v>
      </c>
      <c r="V85" s="31">
        <v>8.1809743340349943</v>
      </c>
      <c r="W85" s="31" t="s">
        <v>615</v>
      </c>
      <c r="X85" s="31" t="s">
        <v>615</v>
      </c>
      <c r="Y85" s="31">
        <v>1.8763169496067305</v>
      </c>
      <c r="Z85" s="31">
        <v>41.816034536475605</v>
      </c>
      <c r="AA85" s="31" t="s">
        <v>615</v>
      </c>
      <c r="AB85" s="31">
        <v>4.4293686387531439</v>
      </c>
      <c r="AC85" s="31" t="s">
        <v>615</v>
      </c>
      <c r="AD85" s="31">
        <v>59.698465751477386</v>
      </c>
      <c r="AE85" s="31">
        <v>490.92895883994953</v>
      </c>
      <c r="AF85" s="31" t="s">
        <v>615</v>
      </c>
      <c r="AG85" s="31">
        <v>63.027821403780429</v>
      </c>
      <c r="AH85" s="31" t="s">
        <v>615</v>
      </c>
      <c r="AI85" s="31" t="s">
        <v>615</v>
      </c>
      <c r="AJ85" s="31" t="s">
        <v>615</v>
      </c>
      <c r="AK85" s="31" t="s">
        <v>615</v>
      </c>
      <c r="AL85" s="31" t="s">
        <v>615</v>
      </c>
      <c r="AM85" s="31" t="s">
        <v>83</v>
      </c>
      <c r="AN85" s="31">
        <v>2.9168140114752656</v>
      </c>
    </row>
    <row r="86" spans="1:40" x14ac:dyDescent="0.3">
      <c r="B86" t="s">
        <v>604</v>
      </c>
      <c r="C86" t="s">
        <v>626</v>
      </c>
      <c r="D86" s="31">
        <v>0.31963789913508994</v>
      </c>
      <c r="E86" s="31">
        <v>34.194858868728048</v>
      </c>
      <c r="F86" s="31" t="s">
        <v>88</v>
      </c>
      <c r="G86" s="31">
        <v>0.53382603024545294</v>
      </c>
      <c r="H86" s="31" t="s">
        <v>121</v>
      </c>
      <c r="I86" s="31" t="s">
        <v>223</v>
      </c>
      <c r="J86" s="31">
        <v>0.19165293820502424</v>
      </c>
      <c r="K86" s="31" t="s">
        <v>133</v>
      </c>
      <c r="L86" s="31">
        <v>12.722590686710822</v>
      </c>
      <c r="M86" s="31">
        <v>48.394082000220187</v>
      </c>
      <c r="N86" s="31">
        <v>0.49156593038203777</v>
      </c>
      <c r="O86" s="31">
        <v>16.383389084277063</v>
      </c>
      <c r="P86" s="31" t="s">
        <v>615</v>
      </c>
      <c r="Q86" s="31">
        <v>32.636949148167361</v>
      </c>
      <c r="R86" s="31">
        <v>1.8334291141744816</v>
      </c>
      <c r="S86" s="31">
        <v>44.497882032344151</v>
      </c>
      <c r="T86" s="31">
        <v>8.9778930163072488</v>
      </c>
      <c r="U86" s="31">
        <v>0.80855545929465233</v>
      </c>
      <c r="V86" s="31">
        <v>9.6612547726144467</v>
      </c>
      <c r="W86" s="31" t="s">
        <v>615</v>
      </c>
      <c r="X86" s="31" t="s">
        <v>615</v>
      </c>
      <c r="Y86" s="31">
        <v>1.864025524024244</v>
      </c>
      <c r="Z86" s="31">
        <v>38.744883761099778</v>
      </c>
      <c r="AA86" s="31" t="s">
        <v>615</v>
      </c>
      <c r="AB86" s="31">
        <v>3.2670484799539716</v>
      </c>
      <c r="AC86" s="31" t="s">
        <v>615</v>
      </c>
      <c r="AD86" s="31">
        <v>58.908881046660106</v>
      </c>
      <c r="AE86" s="31">
        <v>488.871544313507</v>
      </c>
      <c r="AF86" s="31" t="s">
        <v>615</v>
      </c>
      <c r="AG86" s="31">
        <v>54.918435846630118</v>
      </c>
      <c r="AH86" s="31" t="s">
        <v>615</v>
      </c>
      <c r="AI86" s="31" t="s">
        <v>615</v>
      </c>
      <c r="AJ86" s="31" t="s">
        <v>615</v>
      </c>
      <c r="AK86" s="31" t="s">
        <v>615</v>
      </c>
      <c r="AL86" s="31" t="s">
        <v>615</v>
      </c>
      <c r="AM86" s="31" t="s">
        <v>605</v>
      </c>
      <c r="AN86" s="31">
        <v>2.2323185038379396</v>
      </c>
    </row>
    <row r="87" spans="1:40" x14ac:dyDescent="0.3">
      <c r="B87" t="s">
        <v>606</v>
      </c>
      <c r="C87" t="s">
        <v>626</v>
      </c>
      <c r="D87" s="31" t="s">
        <v>48</v>
      </c>
      <c r="E87" s="31">
        <v>17.724731859765242</v>
      </c>
      <c r="F87" s="31" t="s">
        <v>113</v>
      </c>
      <c r="G87" s="31">
        <v>0.35646245566468504</v>
      </c>
      <c r="H87" s="31" t="s">
        <v>134</v>
      </c>
      <c r="I87" s="31" t="s">
        <v>236</v>
      </c>
      <c r="J87" s="31">
        <v>0.14135258538806555</v>
      </c>
      <c r="K87" s="31" t="s">
        <v>48</v>
      </c>
      <c r="L87" s="31">
        <v>13.286565387597799</v>
      </c>
      <c r="M87" s="31">
        <v>45.257735767314081</v>
      </c>
      <c r="N87" s="31">
        <v>0.56223261479564124</v>
      </c>
      <c r="O87" s="31">
        <v>18.73852276923164</v>
      </c>
      <c r="P87" s="31" t="s">
        <v>615</v>
      </c>
      <c r="Q87" s="31">
        <v>26.904840790245785</v>
      </c>
      <c r="R87" s="31">
        <v>1.3977526540019625</v>
      </c>
      <c r="S87" s="31">
        <v>46.326551946582263</v>
      </c>
      <c r="T87" s="31">
        <v>7.3916652993049548</v>
      </c>
      <c r="U87" s="31">
        <v>1.0901918661429553</v>
      </c>
      <c r="V87" s="31">
        <v>6.7542999500589378</v>
      </c>
      <c r="W87" s="31" t="s">
        <v>615</v>
      </c>
      <c r="X87" s="31" t="s">
        <v>615</v>
      </c>
      <c r="Y87" s="31">
        <v>1.0434643390479368</v>
      </c>
      <c r="Z87" s="31">
        <v>27.434882816471173</v>
      </c>
      <c r="AA87" s="31" t="s">
        <v>615</v>
      </c>
      <c r="AB87" s="31">
        <v>3.0149937052399429</v>
      </c>
      <c r="AC87" s="31" t="s">
        <v>615</v>
      </c>
      <c r="AD87" s="31">
        <v>55.758390024089266</v>
      </c>
      <c r="AE87" s="31">
        <v>472.44173923647315</v>
      </c>
      <c r="AF87" s="31" t="s">
        <v>615</v>
      </c>
      <c r="AG87" s="31">
        <v>56.204872416140518</v>
      </c>
      <c r="AH87" s="31" t="s">
        <v>615</v>
      </c>
      <c r="AI87" s="31" t="s">
        <v>615</v>
      </c>
      <c r="AJ87" s="31" t="s">
        <v>615</v>
      </c>
      <c r="AK87" s="31" t="s">
        <v>615</v>
      </c>
      <c r="AL87" s="31" t="s">
        <v>615</v>
      </c>
      <c r="AM87" s="31" t="s">
        <v>109</v>
      </c>
      <c r="AN87" s="31">
        <v>2.8448742019541569</v>
      </c>
    </row>
    <row r="88" spans="1:40" x14ac:dyDescent="0.3">
      <c r="B88" t="s">
        <v>607</v>
      </c>
      <c r="C88" t="s">
        <v>626</v>
      </c>
      <c r="D88" s="31" t="s">
        <v>47</v>
      </c>
      <c r="E88" s="31">
        <v>26.077633904100043</v>
      </c>
      <c r="F88" s="31" t="s">
        <v>113</v>
      </c>
      <c r="G88" s="31">
        <v>0.24660744498320791</v>
      </c>
      <c r="H88" s="31">
        <v>0.24142400631633038</v>
      </c>
      <c r="I88" s="31" t="s">
        <v>163</v>
      </c>
      <c r="J88" s="31" t="s">
        <v>133</v>
      </c>
      <c r="K88" s="31" t="s">
        <v>97</v>
      </c>
      <c r="L88" s="31">
        <v>13.044862322463048</v>
      </c>
      <c r="M88" s="31">
        <v>44.677977423457286</v>
      </c>
      <c r="N88" s="31">
        <v>0.40375590817637402</v>
      </c>
      <c r="O88" s="31">
        <v>17.836808749461323</v>
      </c>
      <c r="P88" s="31" t="s">
        <v>615</v>
      </c>
      <c r="Q88" s="31">
        <v>30.703177096148398</v>
      </c>
      <c r="R88" s="31">
        <v>2.0450024407496783</v>
      </c>
      <c r="S88" s="31">
        <v>44.803922215907996</v>
      </c>
      <c r="T88" s="31">
        <v>5.6228450219313224</v>
      </c>
      <c r="U88" s="31">
        <v>1.0799544699141428</v>
      </c>
      <c r="V88" s="31">
        <v>5.1118509967686681</v>
      </c>
      <c r="W88" s="31" t="s">
        <v>615</v>
      </c>
      <c r="X88" s="31" t="s">
        <v>615</v>
      </c>
      <c r="Y88" s="31">
        <v>1.0300399457884499</v>
      </c>
      <c r="Z88" s="31">
        <v>25.594261336547806</v>
      </c>
      <c r="AA88" s="31" t="s">
        <v>615</v>
      </c>
      <c r="AB88" s="31">
        <v>2.3453933720440219</v>
      </c>
      <c r="AC88" s="31" t="s">
        <v>615</v>
      </c>
      <c r="AD88" s="31">
        <v>47.201761323902069</v>
      </c>
      <c r="AE88" s="31">
        <v>470.80040691962216</v>
      </c>
      <c r="AF88" s="31" t="s">
        <v>615</v>
      </c>
      <c r="AG88" s="31">
        <v>61.61481313975311</v>
      </c>
      <c r="AH88" s="31" t="s">
        <v>615</v>
      </c>
      <c r="AI88" s="31" t="s">
        <v>615</v>
      </c>
      <c r="AJ88" s="31" t="s">
        <v>615</v>
      </c>
      <c r="AK88" s="31" t="s">
        <v>615</v>
      </c>
      <c r="AL88" s="31" t="s">
        <v>615</v>
      </c>
      <c r="AM88" s="31" t="s">
        <v>101</v>
      </c>
      <c r="AN88" s="31">
        <v>2.9944449956550447</v>
      </c>
    </row>
    <row r="89" spans="1:40" x14ac:dyDescent="0.3">
      <c r="B89" t="s">
        <v>608</v>
      </c>
      <c r="C89" t="s">
        <v>626</v>
      </c>
      <c r="D89" s="31">
        <v>7.0381067676087775E-2</v>
      </c>
      <c r="E89" s="31">
        <v>22.637855597710129</v>
      </c>
      <c r="F89" s="31">
        <v>1.7147529717405281</v>
      </c>
      <c r="G89" s="31">
        <v>0.55481281142997108</v>
      </c>
      <c r="H89" s="31" t="s">
        <v>133</v>
      </c>
      <c r="I89" s="31">
        <v>0.39190235366415754</v>
      </c>
      <c r="J89" s="31">
        <v>0.15793355612825885</v>
      </c>
      <c r="K89" s="31">
        <v>6.3965670508719277E-2</v>
      </c>
      <c r="L89" s="31">
        <v>13.518789844304839</v>
      </c>
      <c r="M89" s="31">
        <v>46.950839597197771</v>
      </c>
      <c r="N89" s="31">
        <v>0.35115609923448921</v>
      </c>
      <c r="O89" s="31">
        <v>18.221402517712345</v>
      </c>
      <c r="P89" s="31" t="s">
        <v>615</v>
      </c>
      <c r="Q89" s="31">
        <v>30.698757954354527</v>
      </c>
      <c r="R89" s="31">
        <v>1.9558104258565039</v>
      </c>
      <c r="S89" s="31">
        <v>43.284249179064837</v>
      </c>
      <c r="T89" s="31">
        <v>7.6884205213357264</v>
      </c>
      <c r="U89" s="31">
        <v>1.1067356792275038</v>
      </c>
      <c r="V89" s="31">
        <v>6.5740492203854108</v>
      </c>
      <c r="W89" s="31" t="s">
        <v>615</v>
      </c>
      <c r="X89" s="31" t="s">
        <v>615</v>
      </c>
      <c r="Y89" s="31">
        <v>1.2117681091342443</v>
      </c>
      <c r="Z89" s="31">
        <v>27.604895460699538</v>
      </c>
      <c r="AA89" s="31" t="s">
        <v>615</v>
      </c>
      <c r="AB89" s="31">
        <v>2.970469947927401</v>
      </c>
      <c r="AC89" s="31" t="s">
        <v>615</v>
      </c>
      <c r="AD89" s="31">
        <v>51.492694305299601</v>
      </c>
      <c r="AE89" s="31">
        <v>410.1189603464731</v>
      </c>
      <c r="AF89" s="31" t="s">
        <v>615</v>
      </c>
      <c r="AG89" s="31">
        <v>57.090773463964872</v>
      </c>
      <c r="AH89" s="31" t="s">
        <v>615</v>
      </c>
      <c r="AI89" s="31" t="s">
        <v>615</v>
      </c>
      <c r="AJ89" s="31" t="s">
        <v>615</v>
      </c>
      <c r="AK89" s="31" t="s">
        <v>615</v>
      </c>
      <c r="AL89" s="31" t="s">
        <v>615</v>
      </c>
      <c r="AM89" s="31" t="s">
        <v>43</v>
      </c>
      <c r="AN89" s="31">
        <v>1.3462604119217998</v>
      </c>
    </row>
    <row r="90" spans="1:40" x14ac:dyDescent="0.3">
      <c r="B90" t="s">
        <v>609</v>
      </c>
      <c r="C90" t="s">
        <v>626</v>
      </c>
      <c r="D90" s="31" t="s">
        <v>93</v>
      </c>
      <c r="E90" s="31">
        <v>21.435273145010271</v>
      </c>
      <c r="F90" s="31" t="s">
        <v>95</v>
      </c>
      <c r="G90" s="31">
        <v>0.37567309037242935</v>
      </c>
      <c r="H90" s="31">
        <v>9.0259833276865306E-2</v>
      </c>
      <c r="I90" s="31" t="s">
        <v>110</v>
      </c>
      <c r="J90" s="31">
        <v>8.8575442735038937E-2</v>
      </c>
      <c r="K90" s="31">
        <v>4.8573784643903113E-2</v>
      </c>
      <c r="L90" s="31">
        <v>12.569682761113414</v>
      </c>
      <c r="M90" s="31">
        <v>47.416752305906243</v>
      </c>
      <c r="N90" s="31">
        <v>0.30932788021241769</v>
      </c>
      <c r="O90" s="31">
        <v>16.112253425188616</v>
      </c>
      <c r="P90" s="31" t="s">
        <v>615</v>
      </c>
      <c r="Q90" s="31">
        <v>33.709205576937293</v>
      </c>
      <c r="R90" s="31">
        <v>1.704440904249698</v>
      </c>
      <c r="S90" s="31">
        <v>43.092356970543811</v>
      </c>
      <c r="T90" s="31">
        <v>8.4276458349803836</v>
      </c>
      <c r="U90" s="31">
        <v>1.3259433133661664</v>
      </c>
      <c r="V90" s="31">
        <v>7.0721028915831736</v>
      </c>
      <c r="W90" s="31" t="s">
        <v>615</v>
      </c>
      <c r="X90" s="31" t="s">
        <v>615</v>
      </c>
      <c r="Y90" s="31">
        <v>1.4150404039411495</v>
      </c>
      <c r="Z90" s="31">
        <v>31.724975193663525</v>
      </c>
      <c r="AA90" s="31" t="s">
        <v>615</v>
      </c>
      <c r="AB90" s="31">
        <v>3.1492868576258006</v>
      </c>
      <c r="AC90" s="31" t="s">
        <v>615</v>
      </c>
      <c r="AD90" s="31">
        <v>57.876867125332474</v>
      </c>
      <c r="AE90" s="31">
        <v>475.66238593833424</v>
      </c>
      <c r="AF90" s="31" t="s">
        <v>615</v>
      </c>
      <c r="AG90" s="31">
        <v>54.421682774172019</v>
      </c>
      <c r="AH90" s="31" t="s">
        <v>615</v>
      </c>
      <c r="AI90" s="31" t="s">
        <v>615</v>
      </c>
      <c r="AJ90" s="31" t="s">
        <v>615</v>
      </c>
      <c r="AK90" s="31" t="s">
        <v>615</v>
      </c>
      <c r="AL90" s="31" t="s">
        <v>615</v>
      </c>
      <c r="AM90" s="31" t="s">
        <v>47</v>
      </c>
      <c r="AN90" s="31">
        <v>2.2031282595221047</v>
      </c>
    </row>
    <row r="91" spans="1:40" x14ac:dyDescent="0.3">
      <c r="B91" t="s">
        <v>610</v>
      </c>
      <c r="C91" t="s">
        <v>626</v>
      </c>
      <c r="D91" s="31" t="s">
        <v>44</v>
      </c>
      <c r="E91" s="31">
        <v>40.644050529178919</v>
      </c>
      <c r="F91" s="31" t="s">
        <v>109</v>
      </c>
      <c r="G91" s="31">
        <v>0.61133587353921615</v>
      </c>
      <c r="H91" s="31" t="s">
        <v>201</v>
      </c>
      <c r="I91" s="31" t="s">
        <v>339</v>
      </c>
      <c r="J91" s="31" t="s">
        <v>136</v>
      </c>
      <c r="K91" s="31" t="s">
        <v>133</v>
      </c>
      <c r="L91" s="31">
        <v>11.63326723458491</v>
      </c>
      <c r="M91" s="31">
        <v>43.951659470279402</v>
      </c>
      <c r="N91" s="31">
        <v>0.4675764048028464</v>
      </c>
      <c r="O91" s="31">
        <v>15.849830495505381</v>
      </c>
      <c r="P91" s="31" t="s">
        <v>615</v>
      </c>
      <c r="Q91" s="31">
        <v>31.919111957701453</v>
      </c>
      <c r="R91" s="31">
        <v>1.7847512355597148</v>
      </c>
      <c r="S91" s="31">
        <v>45.584602541553785</v>
      </c>
      <c r="T91" s="31">
        <v>8.85778895696847</v>
      </c>
      <c r="U91" s="31">
        <v>0.89032773827668144</v>
      </c>
      <c r="V91" s="31">
        <v>6.8986681411696376</v>
      </c>
      <c r="W91" s="31" t="s">
        <v>615</v>
      </c>
      <c r="X91" s="31" t="s">
        <v>615</v>
      </c>
      <c r="Y91" s="31">
        <v>1.5751161072839128</v>
      </c>
      <c r="Z91" s="31">
        <v>31.179514886523744</v>
      </c>
      <c r="AA91" s="31" t="s">
        <v>615</v>
      </c>
      <c r="AB91" s="31">
        <v>2.8026153865399452</v>
      </c>
      <c r="AC91" s="31" t="s">
        <v>615</v>
      </c>
      <c r="AD91" s="31">
        <v>45.894703170766036</v>
      </c>
      <c r="AE91" s="31">
        <v>479.10505158070572</v>
      </c>
      <c r="AF91" s="31" t="s">
        <v>615</v>
      </c>
      <c r="AG91" s="31">
        <v>63.225349030914607</v>
      </c>
      <c r="AH91" s="31" t="s">
        <v>615</v>
      </c>
      <c r="AI91" s="31" t="s">
        <v>615</v>
      </c>
      <c r="AJ91" s="31" t="s">
        <v>615</v>
      </c>
      <c r="AK91" s="31" t="s">
        <v>615</v>
      </c>
      <c r="AL91" s="31" t="s">
        <v>615</v>
      </c>
      <c r="AM91" s="31" t="s">
        <v>168</v>
      </c>
      <c r="AN91" s="31">
        <v>1.6957891072700455</v>
      </c>
    </row>
    <row r="92" spans="1:40" x14ac:dyDescent="0.3">
      <c r="B92" t="s">
        <v>611</v>
      </c>
      <c r="C92" t="s">
        <v>626</v>
      </c>
      <c r="D92" s="31">
        <v>4.6081824141295594E-3</v>
      </c>
      <c r="E92" s="31" t="s">
        <v>615</v>
      </c>
      <c r="F92" s="31" t="s">
        <v>120</v>
      </c>
      <c r="G92" s="31">
        <v>0.3716618811802872</v>
      </c>
      <c r="H92" s="31">
        <v>7.6490873325041314E-2</v>
      </c>
      <c r="I92" s="31" t="s">
        <v>125</v>
      </c>
      <c r="J92" s="31">
        <v>8.0436714277105095E-2</v>
      </c>
      <c r="K92" s="31">
        <v>3.4069395187596337E-2</v>
      </c>
      <c r="L92" s="31">
        <v>10.795363859684091</v>
      </c>
      <c r="M92" s="31">
        <v>35.698503072579648</v>
      </c>
      <c r="N92" s="31">
        <v>0.34331528920579762</v>
      </c>
      <c r="O92" s="31">
        <v>20.450216002017573</v>
      </c>
      <c r="P92" s="31">
        <v>4.429297383562143</v>
      </c>
      <c r="Q92" s="31">
        <v>20.203668268833152</v>
      </c>
      <c r="R92" s="31">
        <v>1.603165195205156</v>
      </c>
      <c r="S92" s="31">
        <v>38.03237312200288</v>
      </c>
      <c r="T92" s="31">
        <v>4.9080947025523951</v>
      </c>
      <c r="U92" s="31">
        <v>0.76850889005227274</v>
      </c>
      <c r="V92" s="31">
        <v>4.0497255621719868</v>
      </c>
      <c r="W92" s="31">
        <v>0.67073089658035423</v>
      </c>
      <c r="X92" s="31" t="s">
        <v>615</v>
      </c>
      <c r="Y92" s="31">
        <v>0.71159229979232586</v>
      </c>
      <c r="Z92" s="31" t="s">
        <v>615</v>
      </c>
      <c r="AA92" s="31">
        <v>1.6304446819191072</v>
      </c>
      <c r="AB92" s="31">
        <v>1.6617043779442275</v>
      </c>
      <c r="AC92" s="31">
        <v>0.23337465380294667</v>
      </c>
      <c r="AD92" s="31">
        <v>45.97290198443212</v>
      </c>
      <c r="AE92" s="31" t="s">
        <v>615</v>
      </c>
      <c r="AF92" s="31">
        <v>233.90427953045258</v>
      </c>
      <c r="AG92" s="31">
        <v>57.605458973180028</v>
      </c>
      <c r="AH92" s="31">
        <v>71.305377130750784</v>
      </c>
      <c r="AI92" s="31">
        <v>0.75951467957087304</v>
      </c>
      <c r="AJ92" s="31">
        <v>246.20519165087379</v>
      </c>
      <c r="AK92" s="31">
        <v>0.13080622269606035</v>
      </c>
      <c r="AL92" s="31">
        <v>10.938114464135818</v>
      </c>
      <c r="AM92" s="31" t="s">
        <v>615</v>
      </c>
      <c r="AN92" s="31" t="s">
        <v>615</v>
      </c>
    </row>
    <row r="93" spans="1:40" x14ac:dyDescent="0.3">
      <c r="B93" t="s">
        <v>612</v>
      </c>
      <c r="C93" t="s">
        <v>626</v>
      </c>
      <c r="D93" s="31" t="s">
        <v>120</v>
      </c>
      <c r="E93" s="31">
        <v>33.838941571627622</v>
      </c>
      <c r="F93" s="31" t="s">
        <v>95</v>
      </c>
      <c r="G93" s="31">
        <v>0.37869601915780743</v>
      </c>
      <c r="H93" s="31">
        <v>0.1025597704634561</v>
      </c>
      <c r="I93" s="31" t="s">
        <v>96</v>
      </c>
      <c r="J93" s="31">
        <v>0.19145138282072863</v>
      </c>
      <c r="K93" s="31" t="s">
        <v>120</v>
      </c>
      <c r="L93" s="31">
        <v>13.353686367543665</v>
      </c>
      <c r="M93" s="31">
        <v>49.433538376917831</v>
      </c>
      <c r="N93" s="31">
        <v>0.39103296249999148</v>
      </c>
      <c r="O93" s="31">
        <v>20.154635270166725</v>
      </c>
      <c r="P93" s="31">
        <v>7.3485314127947232</v>
      </c>
      <c r="Q93" s="31">
        <v>32.962684267785548</v>
      </c>
      <c r="R93" s="31">
        <v>2.0691910789528727</v>
      </c>
      <c r="S93" s="31">
        <v>48.068535273800364</v>
      </c>
      <c r="T93" s="31">
        <v>8.3982565920400329</v>
      </c>
      <c r="U93" s="31">
        <v>0.93987635154201177</v>
      </c>
      <c r="V93" s="31">
        <v>7.8698138041768866</v>
      </c>
      <c r="W93" s="31">
        <v>1.2201152106996969</v>
      </c>
      <c r="X93" s="31">
        <v>7.5485752131377044</v>
      </c>
      <c r="Y93" s="31">
        <v>1.350408362131627</v>
      </c>
      <c r="Z93" s="31">
        <v>34.674057603667372</v>
      </c>
      <c r="AA93" s="31">
        <v>3.9586963395220534</v>
      </c>
      <c r="AB93" s="31">
        <v>3.1561309445289663</v>
      </c>
      <c r="AC93" s="31">
        <v>0.59697312271916059</v>
      </c>
      <c r="AD93" s="31">
        <v>57.336037797876322</v>
      </c>
      <c r="AE93" s="31">
        <v>610.01486247873891</v>
      </c>
      <c r="AF93" s="31">
        <v>254.64591173405</v>
      </c>
      <c r="AG93" s="31">
        <v>57.40134882664988</v>
      </c>
      <c r="AH93" s="31">
        <v>73.544142787940046</v>
      </c>
      <c r="AI93" s="31">
        <v>0.66780101073818887</v>
      </c>
      <c r="AJ93" s="31">
        <v>238.34008663041726</v>
      </c>
      <c r="AK93" s="31">
        <v>0.11735084078910753</v>
      </c>
      <c r="AL93" s="31">
        <v>12.133215631104017</v>
      </c>
      <c r="AM93" s="31" t="s">
        <v>615</v>
      </c>
      <c r="AN93" s="31" t="s">
        <v>615</v>
      </c>
    </row>
    <row r="94" spans="1:40" x14ac:dyDescent="0.3">
      <c r="B94" t="s">
        <v>613</v>
      </c>
      <c r="C94" t="s">
        <v>626</v>
      </c>
      <c r="D94" s="31" t="s">
        <v>152</v>
      </c>
      <c r="E94" s="31">
        <v>33.892670107014212</v>
      </c>
      <c r="F94" s="31" t="s">
        <v>97</v>
      </c>
      <c r="G94" s="31">
        <v>0.34352795209159021</v>
      </c>
      <c r="H94" s="31">
        <v>8.7894158663431504E-2</v>
      </c>
      <c r="I94" s="31">
        <v>0.27987761980738729</v>
      </c>
      <c r="J94" s="31">
        <v>0.16009154311508531</v>
      </c>
      <c r="K94" s="31" t="s">
        <v>93</v>
      </c>
      <c r="L94" s="31">
        <v>12.813622678247139</v>
      </c>
      <c r="M94" s="31">
        <v>48.055653407875354</v>
      </c>
      <c r="N94" s="31">
        <v>0.39166153270841247</v>
      </c>
      <c r="O94" s="31">
        <v>18.81491573110079</v>
      </c>
      <c r="P94" s="31">
        <v>6.9608083128143052</v>
      </c>
      <c r="Q94" s="31">
        <v>34.938274703215356</v>
      </c>
      <c r="R94" s="31">
        <v>1.949043543386763</v>
      </c>
      <c r="S94" s="31">
        <v>44.281674867258154</v>
      </c>
      <c r="T94" s="31">
        <v>8.8232407194418343</v>
      </c>
      <c r="U94" s="31">
        <v>0.91400068406250046</v>
      </c>
      <c r="V94" s="31">
        <v>8.2415731505268077</v>
      </c>
      <c r="W94" s="31">
        <v>1.2606373334715393</v>
      </c>
      <c r="X94" s="31">
        <v>7.9378418682530079</v>
      </c>
      <c r="Y94" s="31">
        <v>1.5058647660686069</v>
      </c>
      <c r="Z94" s="31">
        <v>36.511521641720599</v>
      </c>
      <c r="AA94" s="31">
        <v>3.9187266473875457</v>
      </c>
      <c r="AB94" s="31">
        <v>3.4608546780540612</v>
      </c>
      <c r="AC94" s="31">
        <v>0.61129576087317639</v>
      </c>
      <c r="AD94" s="31">
        <v>55.863724556801422</v>
      </c>
      <c r="AE94" s="31">
        <v>502.63470431887254</v>
      </c>
      <c r="AF94" s="31">
        <v>233.3512718351578</v>
      </c>
      <c r="AG94" s="31">
        <v>59.214678300656999</v>
      </c>
      <c r="AH94" s="31">
        <v>72.512635518371155</v>
      </c>
      <c r="AI94" s="31">
        <v>0.75033623416000594</v>
      </c>
      <c r="AJ94" s="31">
        <v>239.11528693421613</v>
      </c>
      <c r="AK94" s="31" t="s">
        <v>49</v>
      </c>
      <c r="AL94" s="31">
        <v>15.192574123009807</v>
      </c>
      <c r="AM94" s="31" t="s">
        <v>615</v>
      </c>
      <c r="AN94" s="31" t="s">
        <v>615</v>
      </c>
    </row>
    <row r="96" spans="1:40" x14ac:dyDescent="0.3">
      <c r="A96" s="39" t="s">
        <v>1064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137"/>
  <sheetViews>
    <sheetView workbookViewId="0">
      <pane xSplit="3" ySplit="1" topLeftCell="D119" activePane="bottomRight" state="frozen"/>
      <selection pane="topRight" activeCell="D1" sqref="D1"/>
      <selection pane="bottomLeft" activeCell="A2" sqref="A2"/>
      <selection pane="bottomRight" activeCell="A138" sqref="A138"/>
    </sheetView>
  </sheetViews>
  <sheetFormatPr defaultRowHeight="14.4" x14ac:dyDescent="0.3"/>
  <cols>
    <col min="1" max="1" width="23.88671875" bestFit="1" customWidth="1"/>
    <col min="2" max="2" width="13.44140625" bestFit="1" customWidth="1"/>
    <col min="3" max="3" width="21.33203125" bestFit="1" customWidth="1"/>
  </cols>
  <sheetData>
    <row r="1" spans="1:40" s="22" customFormat="1" x14ac:dyDescent="0.3">
      <c r="A1" s="22" t="s">
        <v>962</v>
      </c>
      <c r="B1" s="22" t="s">
        <v>497</v>
      </c>
      <c r="C1" s="41" t="s">
        <v>614</v>
      </c>
      <c r="D1" s="22" t="s">
        <v>15</v>
      </c>
      <c r="E1" s="22" t="s">
        <v>36</v>
      </c>
      <c r="F1" s="22" t="s">
        <v>7</v>
      </c>
      <c r="G1" s="22" t="s">
        <v>33</v>
      </c>
      <c r="H1" s="22" t="s">
        <v>34</v>
      </c>
      <c r="I1" s="22" t="s">
        <v>14</v>
      </c>
      <c r="J1" s="22" t="s">
        <v>11</v>
      </c>
      <c r="K1" s="22" t="s">
        <v>30</v>
      </c>
      <c r="L1" s="22" t="s">
        <v>16</v>
      </c>
      <c r="M1" s="22" t="s">
        <v>17</v>
      </c>
      <c r="N1" s="22" t="s">
        <v>32</v>
      </c>
      <c r="O1" s="22" t="s">
        <v>8</v>
      </c>
      <c r="P1" s="22" t="s">
        <v>18</v>
      </c>
      <c r="Q1" s="22" t="s">
        <v>19</v>
      </c>
      <c r="R1" s="22" t="s">
        <v>29</v>
      </c>
      <c r="S1" s="22" t="s">
        <v>10</v>
      </c>
      <c r="T1" s="22" t="s">
        <v>20</v>
      </c>
      <c r="U1" s="22" t="s">
        <v>21</v>
      </c>
      <c r="V1" s="22" t="s">
        <v>22</v>
      </c>
      <c r="W1" s="22" t="s">
        <v>23</v>
      </c>
      <c r="X1" s="22" t="s">
        <v>24</v>
      </c>
      <c r="Y1" s="22" t="s">
        <v>25</v>
      </c>
      <c r="Z1" s="22" t="s">
        <v>9</v>
      </c>
      <c r="AA1" s="22" t="s">
        <v>26</v>
      </c>
      <c r="AB1" s="22" t="s">
        <v>27</v>
      </c>
      <c r="AC1" s="22" t="s">
        <v>28</v>
      </c>
      <c r="AD1" s="22" t="s">
        <v>0</v>
      </c>
      <c r="AE1" s="22" t="s">
        <v>1</v>
      </c>
      <c r="AF1" s="22" t="s">
        <v>2</v>
      </c>
      <c r="AG1" s="22" t="s">
        <v>3</v>
      </c>
      <c r="AH1" s="22" t="s">
        <v>4</v>
      </c>
      <c r="AI1" s="22" t="s">
        <v>5</v>
      </c>
      <c r="AJ1" s="22" t="s">
        <v>6</v>
      </c>
      <c r="AK1" s="22" t="s">
        <v>12</v>
      </c>
      <c r="AL1" s="22" t="s">
        <v>35</v>
      </c>
      <c r="AM1" s="22" t="s">
        <v>31</v>
      </c>
      <c r="AN1" s="22" t="s">
        <v>13</v>
      </c>
    </row>
    <row r="2" spans="1:40" x14ac:dyDescent="0.3">
      <c r="A2" t="s">
        <v>37</v>
      </c>
      <c r="B2" t="s">
        <v>53</v>
      </c>
      <c r="C2" t="s">
        <v>621</v>
      </c>
      <c r="D2" s="19">
        <v>2.3151912820902974E-2</v>
      </c>
      <c r="E2" s="19" t="s">
        <v>69</v>
      </c>
      <c r="F2" s="19">
        <v>2.2904574417985053</v>
      </c>
      <c r="G2" s="19" t="s">
        <v>66</v>
      </c>
      <c r="H2" s="19" t="s">
        <v>60</v>
      </c>
      <c r="I2" s="19">
        <v>89.332397364551014</v>
      </c>
      <c r="J2" s="19" t="s">
        <v>61</v>
      </c>
      <c r="K2" s="19" t="s">
        <v>45</v>
      </c>
      <c r="L2" s="19">
        <v>6.3285155681358187</v>
      </c>
      <c r="M2" s="19">
        <v>6.3950073924288748</v>
      </c>
      <c r="N2" s="19">
        <v>7.162712447118972</v>
      </c>
      <c r="O2" s="19">
        <v>480.19166388990999</v>
      </c>
      <c r="P2" s="19">
        <v>0.49475696651796852</v>
      </c>
      <c r="Q2" s="19">
        <v>1.3560581785062384</v>
      </c>
      <c r="R2" s="19" t="s">
        <v>67</v>
      </c>
      <c r="S2" s="19" t="s">
        <v>60</v>
      </c>
      <c r="T2" s="19" t="s">
        <v>39</v>
      </c>
      <c r="U2" s="19">
        <v>1.8409151335914438</v>
      </c>
      <c r="V2" s="19" t="s">
        <v>39</v>
      </c>
      <c r="W2" s="19" t="s">
        <v>42</v>
      </c>
      <c r="X2" s="19" t="s">
        <v>615</v>
      </c>
      <c r="Y2" s="19" t="s">
        <v>63</v>
      </c>
      <c r="Z2" s="19" t="s">
        <v>49</v>
      </c>
      <c r="AA2" s="19" t="s">
        <v>64</v>
      </c>
      <c r="AB2" s="19" t="s">
        <v>65</v>
      </c>
      <c r="AC2" s="19" t="s">
        <v>66</v>
      </c>
      <c r="AD2" s="19" t="s">
        <v>54</v>
      </c>
      <c r="AE2" s="19" t="s">
        <v>55</v>
      </c>
      <c r="AF2" s="19" t="s">
        <v>56</v>
      </c>
      <c r="AG2" s="19" t="s">
        <v>57</v>
      </c>
      <c r="AH2" s="19" t="s">
        <v>58</v>
      </c>
      <c r="AI2" s="19" t="s">
        <v>59</v>
      </c>
      <c r="AJ2" s="19">
        <v>12.06285859955393</v>
      </c>
      <c r="AK2" s="19" t="s">
        <v>62</v>
      </c>
      <c r="AL2" s="19" t="s">
        <v>68</v>
      </c>
      <c r="AM2" s="19" t="s">
        <v>615</v>
      </c>
      <c r="AN2" s="19" t="s">
        <v>615</v>
      </c>
    </row>
    <row r="3" spans="1:40" x14ac:dyDescent="0.3">
      <c r="B3" t="s">
        <v>70</v>
      </c>
      <c r="C3" t="s">
        <v>622</v>
      </c>
      <c r="D3" s="19" t="s">
        <v>47</v>
      </c>
      <c r="E3" s="19" t="s">
        <v>90</v>
      </c>
      <c r="F3" s="19">
        <v>1.1866649671244354</v>
      </c>
      <c r="G3" s="19" t="s">
        <v>88</v>
      </c>
      <c r="H3" s="19" t="s">
        <v>60</v>
      </c>
      <c r="I3" s="19">
        <v>77.574699013081442</v>
      </c>
      <c r="J3" s="19" t="s">
        <v>79</v>
      </c>
      <c r="K3" s="19">
        <v>0.13936319095883595</v>
      </c>
      <c r="L3" s="19">
        <v>5.6651989121193145</v>
      </c>
      <c r="M3" s="19">
        <v>5.9801444577105594</v>
      </c>
      <c r="N3" s="19">
        <v>6.7570864534966573</v>
      </c>
      <c r="O3" s="19">
        <v>484.80826788385031</v>
      </c>
      <c r="P3" s="19">
        <v>0.75717332992051778</v>
      </c>
      <c r="Q3" s="19" t="s">
        <v>81</v>
      </c>
      <c r="R3" s="19" t="s">
        <v>87</v>
      </c>
      <c r="S3" s="19" t="s">
        <v>78</v>
      </c>
      <c r="T3" s="19">
        <v>0.66189042928495723</v>
      </c>
      <c r="U3" s="19">
        <v>2.0704929532918981</v>
      </c>
      <c r="V3" s="19" t="s">
        <v>82</v>
      </c>
      <c r="W3" s="19" t="s">
        <v>83</v>
      </c>
      <c r="X3" s="19" t="s">
        <v>615</v>
      </c>
      <c r="Y3" s="19" t="s">
        <v>66</v>
      </c>
      <c r="Z3" s="19" t="s">
        <v>77</v>
      </c>
      <c r="AA3" s="19" t="s">
        <v>84</v>
      </c>
      <c r="AB3" s="19" t="s">
        <v>85</v>
      </c>
      <c r="AC3" s="19" t="s">
        <v>86</v>
      </c>
      <c r="AD3" s="19" t="s">
        <v>71</v>
      </c>
      <c r="AE3" s="19" t="s">
        <v>72</v>
      </c>
      <c r="AF3" s="19" t="s">
        <v>73</v>
      </c>
      <c r="AG3" s="19" t="s">
        <v>74</v>
      </c>
      <c r="AH3" s="19" t="s">
        <v>75</v>
      </c>
      <c r="AI3" s="19" t="s">
        <v>76</v>
      </c>
      <c r="AJ3" s="19">
        <v>15.224820368040382</v>
      </c>
      <c r="AK3" s="19" t="s">
        <v>80</v>
      </c>
      <c r="AL3" s="19" t="s">
        <v>89</v>
      </c>
      <c r="AM3" s="19" t="s">
        <v>615</v>
      </c>
      <c r="AN3" s="19" t="s">
        <v>615</v>
      </c>
    </row>
    <row r="4" spans="1:40" x14ac:dyDescent="0.3">
      <c r="B4" t="s">
        <v>91</v>
      </c>
      <c r="C4" t="s">
        <v>621</v>
      </c>
      <c r="D4" s="19" t="s">
        <v>95</v>
      </c>
      <c r="E4" s="19" t="s">
        <v>98</v>
      </c>
      <c r="F4" s="19">
        <v>1.2174989953608908</v>
      </c>
      <c r="G4" s="19" t="s">
        <v>97</v>
      </c>
      <c r="H4" s="19" t="s">
        <v>47</v>
      </c>
      <c r="I4" s="19">
        <v>83.904846074878932</v>
      </c>
      <c r="J4" s="19" t="s">
        <v>93</v>
      </c>
      <c r="K4" s="19" t="s">
        <v>48</v>
      </c>
      <c r="L4" s="19">
        <v>6.6170691848398633</v>
      </c>
      <c r="M4" s="19">
        <v>7.1857419940383025</v>
      </c>
      <c r="N4" s="19">
        <v>6.9805047596113559</v>
      </c>
      <c r="O4" s="19">
        <v>550.79210722740618</v>
      </c>
      <c r="P4" s="19">
        <v>0.53426431813361352</v>
      </c>
      <c r="Q4" s="19">
        <v>2.0962377608541387</v>
      </c>
      <c r="R4" s="19" t="s">
        <v>45</v>
      </c>
      <c r="S4" s="19" t="s">
        <v>42</v>
      </c>
      <c r="T4" s="19" t="s">
        <v>61</v>
      </c>
      <c r="U4" s="19">
        <v>1.5603579448339489</v>
      </c>
      <c r="V4" s="19" t="s">
        <v>96</v>
      </c>
      <c r="W4" s="19" t="s">
        <v>93</v>
      </c>
      <c r="X4" s="19" t="s">
        <v>615</v>
      </c>
      <c r="Y4" s="19" t="s">
        <v>97</v>
      </c>
      <c r="Z4" s="19">
        <v>5.6846959800590499E-2</v>
      </c>
      <c r="AA4" s="19" t="s">
        <v>44</v>
      </c>
      <c r="AB4" s="19" t="s">
        <v>49</v>
      </c>
      <c r="AC4" s="19" t="s">
        <v>95</v>
      </c>
      <c r="AD4" s="19" t="s">
        <v>50</v>
      </c>
      <c r="AE4" s="19">
        <v>12.714886328233602</v>
      </c>
      <c r="AF4" s="19">
        <v>9.9196507465768082</v>
      </c>
      <c r="AG4" s="19">
        <v>1.3222187020708795</v>
      </c>
      <c r="AH4" s="19">
        <v>1.941097316235614</v>
      </c>
      <c r="AI4" s="19" t="s">
        <v>92</v>
      </c>
      <c r="AJ4" s="19">
        <v>10.566181040275724</v>
      </c>
      <c r="AK4" s="19" t="s">
        <v>94</v>
      </c>
      <c r="AL4" s="19">
        <v>2.8879410868449273</v>
      </c>
      <c r="AM4" s="19" t="s">
        <v>615</v>
      </c>
      <c r="AN4" s="19" t="s">
        <v>615</v>
      </c>
    </row>
    <row r="5" spans="1:40" x14ac:dyDescent="0.3">
      <c r="B5" t="s">
        <v>99</v>
      </c>
      <c r="C5" t="s">
        <v>622</v>
      </c>
      <c r="D5" s="19" t="s">
        <v>44</v>
      </c>
      <c r="E5" s="19" t="s">
        <v>115</v>
      </c>
      <c r="F5" s="19">
        <v>0.92842415748669016</v>
      </c>
      <c r="G5" s="19" t="s">
        <v>88</v>
      </c>
      <c r="H5" s="19" t="s">
        <v>113</v>
      </c>
      <c r="I5" s="19">
        <v>88.419365580279091</v>
      </c>
      <c r="J5" s="19" t="s">
        <v>88</v>
      </c>
      <c r="K5" s="19" t="s">
        <v>106</v>
      </c>
      <c r="L5" s="19">
        <v>6.8139226484777531</v>
      </c>
      <c r="M5" s="19">
        <v>6.4748577002263605</v>
      </c>
      <c r="N5" s="19">
        <v>6.7691050754914874</v>
      </c>
      <c r="O5" s="19">
        <v>555.75435411290732</v>
      </c>
      <c r="P5" s="19">
        <v>0.71823662033096403</v>
      </c>
      <c r="Q5" s="19">
        <v>1.7860975936380159</v>
      </c>
      <c r="R5" s="19" t="s">
        <v>112</v>
      </c>
      <c r="S5" s="19" t="s">
        <v>88</v>
      </c>
      <c r="T5" s="19" t="s">
        <v>108</v>
      </c>
      <c r="U5" s="19">
        <v>2.1334215422461615</v>
      </c>
      <c r="V5" s="19">
        <v>0.37869954652225868</v>
      </c>
      <c r="W5" s="19" t="s">
        <v>48</v>
      </c>
      <c r="X5" s="19" t="s">
        <v>615</v>
      </c>
      <c r="Y5" s="19" t="s">
        <v>109</v>
      </c>
      <c r="Z5" s="19" t="s">
        <v>106</v>
      </c>
      <c r="AA5" s="19" t="s">
        <v>110</v>
      </c>
      <c r="AB5" s="19" t="s">
        <v>111</v>
      </c>
      <c r="AC5" s="19" t="s">
        <v>48</v>
      </c>
      <c r="AD5" s="19" t="s">
        <v>100</v>
      </c>
      <c r="AE5" s="19" t="s">
        <v>101</v>
      </c>
      <c r="AF5" s="19" t="s">
        <v>102</v>
      </c>
      <c r="AG5" s="19" t="s">
        <v>103</v>
      </c>
      <c r="AH5" s="19" t="s">
        <v>104</v>
      </c>
      <c r="AI5" s="19" t="s">
        <v>105</v>
      </c>
      <c r="AJ5" s="19">
        <v>9.3317440765544966</v>
      </c>
      <c r="AK5" s="19" t="s">
        <v>107</v>
      </c>
      <c r="AL5" s="19" t="s">
        <v>114</v>
      </c>
      <c r="AM5" s="19" t="s">
        <v>615</v>
      </c>
      <c r="AN5" s="19" t="s">
        <v>615</v>
      </c>
    </row>
    <row r="6" spans="1:40" x14ac:dyDescent="0.3">
      <c r="B6" t="s">
        <v>139</v>
      </c>
      <c r="C6" t="s">
        <v>621</v>
      </c>
      <c r="D6" s="19" t="s">
        <v>97</v>
      </c>
      <c r="E6" s="19" t="s">
        <v>145</v>
      </c>
      <c r="F6" s="19">
        <v>1.504769938195577</v>
      </c>
      <c r="G6" s="19">
        <v>1.3670087634115646E-2</v>
      </c>
      <c r="H6" s="19" t="s">
        <v>48</v>
      </c>
      <c r="I6" s="19">
        <v>94.918457314866203</v>
      </c>
      <c r="J6" s="19" t="s">
        <v>95</v>
      </c>
      <c r="K6" s="19">
        <v>4.5734455895511629E-3</v>
      </c>
      <c r="L6" s="19">
        <v>5.6907059533006388</v>
      </c>
      <c r="M6" s="19">
        <v>6.614105331815531</v>
      </c>
      <c r="N6" s="19">
        <v>6.8391939973421119</v>
      </c>
      <c r="O6" s="19">
        <v>580.85674115784411</v>
      </c>
      <c r="P6" s="19">
        <v>0.5557339954514845</v>
      </c>
      <c r="Q6" s="19">
        <v>1.6276716287967523</v>
      </c>
      <c r="R6" s="19" t="s">
        <v>60</v>
      </c>
      <c r="S6" s="19" t="s">
        <v>134</v>
      </c>
      <c r="T6" s="19" t="s">
        <v>113</v>
      </c>
      <c r="U6" s="19">
        <v>1.7458322257820447</v>
      </c>
      <c r="V6" s="19" t="s">
        <v>121</v>
      </c>
      <c r="W6" s="19" t="s">
        <v>97</v>
      </c>
      <c r="X6" s="19" t="s">
        <v>615</v>
      </c>
      <c r="Y6" s="19" t="s">
        <v>93</v>
      </c>
      <c r="Z6" s="19">
        <v>0.10012266413101534</v>
      </c>
      <c r="AA6" s="19" t="s">
        <v>106</v>
      </c>
      <c r="AB6" s="19" t="s">
        <v>61</v>
      </c>
      <c r="AC6" s="19" t="s">
        <v>48</v>
      </c>
      <c r="AD6" s="19">
        <v>0.6608436501352154</v>
      </c>
      <c r="AE6" s="19" t="s">
        <v>140</v>
      </c>
      <c r="AF6" s="19" t="s">
        <v>141</v>
      </c>
      <c r="AG6" s="19">
        <v>0.23816590504996393</v>
      </c>
      <c r="AH6" s="19" t="s">
        <v>142</v>
      </c>
      <c r="AI6" s="19" t="s">
        <v>143</v>
      </c>
      <c r="AJ6" s="19">
        <v>7.9638257670556412</v>
      </c>
      <c r="AK6" s="19" t="s">
        <v>144</v>
      </c>
      <c r="AL6" s="19">
        <v>8.0878139453562969</v>
      </c>
      <c r="AM6" s="19" t="s">
        <v>615</v>
      </c>
      <c r="AN6" s="19" t="s">
        <v>615</v>
      </c>
    </row>
    <row r="7" spans="1:40" x14ac:dyDescent="0.3">
      <c r="B7" t="s">
        <v>146</v>
      </c>
      <c r="C7" t="s">
        <v>622</v>
      </c>
      <c r="D7" s="19" t="s">
        <v>93</v>
      </c>
      <c r="E7" s="19" t="s">
        <v>149</v>
      </c>
      <c r="F7" s="19">
        <v>1.6124678238187173</v>
      </c>
      <c r="G7" s="19" t="s">
        <v>120</v>
      </c>
      <c r="H7" s="19" t="s">
        <v>97</v>
      </c>
      <c r="I7" s="19">
        <v>98.723240022303884</v>
      </c>
      <c r="J7" s="19" t="s">
        <v>97</v>
      </c>
      <c r="K7" s="19" t="s">
        <v>125</v>
      </c>
      <c r="L7" s="19">
        <v>6.6723484777181135</v>
      </c>
      <c r="M7" s="19">
        <v>7.3259579052066632</v>
      </c>
      <c r="N7" s="19">
        <v>6.851859974969579</v>
      </c>
      <c r="O7" s="19">
        <v>599.13737801905813</v>
      </c>
      <c r="P7" s="19">
        <v>0.52482332257089059</v>
      </c>
      <c r="Q7" s="19">
        <v>2.1303329516490734</v>
      </c>
      <c r="R7" s="19" t="s">
        <v>61</v>
      </c>
      <c r="S7" s="19">
        <v>9.7018143736219184E-2</v>
      </c>
      <c r="T7" s="19" t="s">
        <v>49</v>
      </c>
      <c r="U7" s="19">
        <v>1.9296992520702725</v>
      </c>
      <c r="V7" s="19">
        <v>0.15627178912291545</v>
      </c>
      <c r="W7" s="19">
        <v>3.8341755451209138E-2</v>
      </c>
      <c r="X7" s="19" t="s">
        <v>615</v>
      </c>
      <c r="Y7" s="19" t="s">
        <v>97</v>
      </c>
      <c r="Z7" s="19">
        <v>0.2578273489606478</v>
      </c>
      <c r="AA7" s="19" t="s">
        <v>42</v>
      </c>
      <c r="AB7" s="19" t="s">
        <v>119</v>
      </c>
      <c r="AC7" s="19" t="s">
        <v>95</v>
      </c>
      <c r="AD7" s="19">
        <v>0.68528481097554572</v>
      </c>
      <c r="AE7" s="19">
        <v>0.55027053462655151</v>
      </c>
      <c r="AF7" s="19">
        <v>9.2340704950117303</v>
      </c>
      <c r="AG7" s="19">
        <v>0.42820997610043182</v>
      </c>
      <c r="AH7" s="19" t="s">
        <v>147</v>
      </c>
      <c r="AI7" s="19" t="s">
        <v>148</v>
      </c>
      <c r="AJ7" s="19">
        <v>9.2368795293258454</v>
      </c>
      <c r="AK7" s="19" t="s">
        <v>110</v>
      </c>
      <c r="AL7" s="19">
        <v>4.7601830775403435</v>
      </c>
      <c r="AM7" s="19" t="s">
        <v>615</v>
      </c>
      <c r="AN7" s="19" t="s">
        <v>615</v>
      </c>
    </row>
    <row r="8" spans="1:40" x14ac:dyDescent="0.3">
      <c r="B8" t="s">
        <v>162</v>
      </c>
      <c r="C8" t="s">
        <v>1030</v>
      </c>
      <c r="D8" s="19">
        <v>5.1449831130959021E-3</v>
      </c>
      <c r="E8" s="19">
        <v>20.230074536320227</v>
      </c>
      <c r="F8" s="19">
        <v>1.8125323028370779</v>
      </c>
      <c r="G8" s="19" t="s">
        <v>97</v>
      </c>
      <c r="H8" s="19" t="s">
        <v>95</v>
      </c>
      <c r="I8" s="19">
        <v>185.60048973112868</v>
      </c>
      <c r="J8" s="19" t="s">
        <v>48</v>
      </c>
      <c r="K8" s="19" t="s">
        <v>95</v>
      </c>
      <c r="L8" s="19">
        <v>12.413644116095956</v>
      </c>
      <c r="M8" s="19">
        <v>14.27087405460532</v>
      </c>
      <c r="N8" s="19">
        <v>7.4723595771635702</v>
      </c>
      <c r="O8" s="19">
        <v>433.06300828463884</v>
      </c>
      <c r="P8" s="19">
        <v>1.2047578985081591</v>
      </c>
      <c r="Q8" s="19">
        <v>3.658196341402606</v>
      </c>
      <c r="R8" s="19" t="s">
        <v>42</v>
      </c>
      <c r="S8" s="19" t="s">
        <v>97</v>
      </c>
      <c r="T8" s="19">
        <v>0.33085066589092116</v>
      </c>
      <c r="U8" s="19">
        <v>1.9758310304153646</v>
      </c>
      <c r="V8" s="19">
        <v>0.19858443545869042</v>
      </c>
      <c r="W8" s="19" t="s">
        <v>120</v>
      </c>
      <c r="X8" s="19" t="s">
        <v>615</v>
      </c>
      <c r="Y8" s="19" t="s">
        <v>152</v>
      </c>
      <c r="Z8" s="19">
        <v>0.22626745841088428</v>
      </c>
      <c r="AA8" s="19" t="s">
        <v>48</v>
      </c>
      <c r="AB8" s="19" t="s">
        <v>135</v>
      </c>
      <c r="AC8" s="19" t="s">
        <v>120</v>
      </c>
      <c r="AD8" s="19">
        <v>0.99806278619378053</v>
      </c>
      <c r="AE8" s="19">
        <v>0.41664043523793332</v>
      </c>
      <c r="AF8" s="19">
        <v>29.796284322049576</v>
      </c>
      <c r="AG8" s="19">
        <v>0.28117329456924012</v>
      </c>
      <c r="AH8" s="19" t="s">
        <v>57</v>
      </c>
      <c r="AI8" s="19">
        <v>1.5335598830596624</v>
      </c>
      <c r="AJ8" s="19">
        <v>6.7446282142552123</v>
      </c>
      <c r="AK8" s="19" t="s">
        <v>163</v>
      </c>
      <c r="AL8" s="19">
        <v>4.9560597728027318</v>
      </c>
      <c r="AM8" s="19" t="s">
        <v>615</v>
      </c>
      <c r="AN8" s="19" t="s">
        <v>615</v>
      </c>
    </row>
    <row r="9" spans="1:40" x14ac:dyDescent="0.3">
      <c r="B9" t="s">
        <v>170</v>
      </c>
      <c r="C9" t="s">
        <v>623</v>
      </c>
      <c r="D9" s="19" t="s">
        <v>120</v>
      </c>
      <c r="E9" s="19">
        <v>19.711486663154457</v>
      </c>
      <c r="F9" s="19">
        <v>2.1671913219689567</v>
      </c>
      <c r="G9" s="19" t="s">
        <v>93</v>
      </c>
      <c r="H9" s="19" t="s">
        <v>95</v>
      </c>
      <c r="I9" s="19">
        <v>168.55929521559028</v>
      </c>
      <c r="J9" s="19" t="s">
        <v>120</v>
      </c>
      <c r="K9" s="19" t="s">
        <v>93</v>
      </c>
      <c r="L9" s="19">
        <v>11.332004048467223</v>
      </c>
      <c r="M9" s="19">
        <v>11.209921096724649</v>
      </c>
      <c r="N9" s="19">
        <v>6.5618862677157059</v>
      </c>
      <c r="O9" s="19">
        <v>478.3677937002505</v>
      </c>
      <c r="P9" s="19">
        <v>0.87475456160197118</v>
      </c>
      <c r="Q9" s="19">
        <v>2.1071121014938692</v>
      </c>
      <c r="R9" s="19">
        <v>2.6369224273929584E-2</v>
      </c>
      <c r="S9" s="19" t="s">
        <v>47</v>
      </c>
      <c r="T9" s="19">
        <v>0.23158720308762468</v>
      </c>
      <c r="U9" s="19">
        <v>1.8581892220370613</v>
      </c>
      <c r="V9" s="19">
        <v>0.10802639316010151</v>
      </c>
      <c r="W9" s="19" t="s">
        <v>152</v>
      </c>
      <c r="X9" s="19" t="s">
        <v>615</v>
      </c>
      <c r="Y9" s="19" t="s">
        <v>152</v>
      </c>
      <c r="Z9" s="19">
        <v>9.4991290009731347E-2</v>
      </c>
      <c r="AA9" s="19" t="s">
        <v>97</v>
      </c>
      <c r="AB9" s="19" t="s">
        <v>113</v>
      </c>
      <c r="AC9" s="19" t="s">
        <v>93</v>
      </c>
      <c r="AD9" s="19">
        <v>0.80597273286160209</v>
      </c>
      <c r="AE9" s="19">
        <v>0.33539996226632801</v>
      </c>
      <c r="AF9" s="19">
        <v>34.175735226446882</v>
      </c>
      <c r="AG9" s="19">
        <v>0.18646684823275192</v>
      </c>
      <c r="AH9" s="19" t="s">
        <v>94</v>
      </c>
      <c r="AI9" s="19">
        <v>0.77542392460502907</v>
      </c>
      <c r="AJ9" s="19">
        <v>6.9966225363443248</v>
      </c>
      <c r="AK9" s="19" t="s">
        <v>66</v>
      </c>
      <c r="AL9" s="19">
        <v>3.8194454056304377</v>
      </c>
      <c r="AM9" s="19" t="s">
        <v>615</v>
      </c>
      <c r="AN9" s="19" t="s">
        <v>615</v>
      </c>
    </row>
    <row r="10" spans="1:40" x14ac:dyDescent="0.3">
      <c r="B10" t="s">
        <v>179</v>
      </c>
      <c r="C10" t="s">
        <v>623</v>
      </c>
      <c r="D10" s="19" t="s">
        <v>120</v>
      </c>
      <c r="E10" s="19">
        <v>18.319630008933917</v>
      </c>
      <c r="F10" s="19">
        <v>2.5604382053800063</v>
      </c>
      <c r="G10" s="19" t="s">
        <v>97</v>
      </c>
      <c r="H10" s="19" t="s">
        <v>95</v>
      </c>
      <c r="I10" s="19">
        <v>165.4550350822843</v>
      </c>
      <c r="J10" s="19" t="s">
        <v>95</v>
      </c>
      <c r="K10" s="19" t="s">
        <v>120</v>
      </c>
      <c r="L10" s="19">
        <v>10.463112151532133</v>
      </c>
      <c r="M10" s="19">
        <v>11.685449585764831</v>
      </c>
      <c r="N10" s="19">
        <v>6.9649639887213208</v>
      </c>
      <c r="O10" s="19">
        <v>450.5570195234647</v>
      </c>
      <c r="P10" s="19">
        <v>0.85730389396348594</v>
      </c>
      <c r="Q10" s="19">
        <v>2.1706181388264905</v>
      </c>
      <c r="R10" s="19" t="s">
        <v>66</v>
      </c>
      <c r="S10" s="19">
        <v>0.95511687783350885</v>
      </c>
      <c r="T10" s="19">
        <v>0.18048141657427624</v>
      </c>
      <c r="U10" s="19">
        <v>1.9918087979359567</v>
      </c>
      <c r="V10" s="19" t="s">
        <v>42</v>
      </c>
      <c r="W10" s="19">
        <v>1.5449079153301048E-2</v>
      </c>
      <c r="X10" s="19" t="s">
        <v>615</v>
      </c>
      <c r="Y10" s="19" t="s">
        <v>152</v>
      </c>
      <c r="Z10" s="19">
        <v>0.14789981331819518</v>
      </c>
      <c r="AA10" s="19" t="s">
        <v>48</v>
      </c>
      <c r="AB10" s="19" t="s">
        <v>135</v>
      </c>
      <c r="AC10" s="19" t="s">
        <v>120</v>
      </c>
      <c r="AD10" s="19">
        <v>1.4376157685518858</v>
      </c>
      <c r="AE10" s="19">
        <v>17.016825652496408</v>
      </c>
      <c r="AF10" s="19">
        <v>43.246826151051025</v>
      </c>
      <c r="AG10" s="19">
        <v>3.1379091134776185</v>
      </c>
      <c r="AH10" s="19">
        <v>14.32211418276532</v>
      </c>
      <c r="AI10" s="19">
        <v>7.9611490821991184</v>
      </c>
      <c r="AJ10" s="19">
        <v>14.536195989660364</v>
      </c>
      <c r="AK10" s="19" t="s">
        <v>109</v>
      </c>
      <c r="AL10" s="19">
        <v>6.0922860388527766</v>
      </c>
      <c r="AM10" s="19" t="s">
        <v>615</v>
      </c>
      <c r="AN10" s="19" t="s">
        <v>615</v>
      </c>
    </row>
    <row r="11" spans="1:40" x14ac:dyDescent="0.3">
      <c r="B11" t="s">
        <v>180</v>
      </c>
      <c r="C11" t="s">
        <v>623</v>
      </c>
      <c r="D11" s="19" t="s">
        <v>120</v>
      </c>
      <c r="E11" s="19">
        <v>17.874567723537538</v>
      </c>
      <c r="F11" s="19">
        <v>1.8309122046705799</v>
      </c>
      <c r="G11" s="19" t="s">
        <v>97</v>
      </c>
      <c r="H11" s="19" t="s">
        <v>48</v>
      </c>
      <c r="I11" s="19">
        <v>169.10286006065456</v>
      </c>
      <c r="J11" s="19" t="s">
        <v>120</v>
      </c>
      <c r="K11" s="19" t="s">
        <v>93</v>
      </c>
      <c r="L11" s="19">
        <v>10.039575262722884</v>
      </c>
      <c r="M11" s="19">
        <v>10.674325271080738</v>
      </c>
      <c r="N11" s="19">
        <v>6.339079128036996</v>
      </c>
      <c r="O11" s="19">
        <v>464.39357663246807</v>
      </c>
      <c r="P11" s="19">
        <v>0.84033475653157952</v>
      </c>
      <c r="Q11" s="19">
        <v>2.5472069184928263</v>
      </c>
      <c r="R11" s="19" t="s">
        <v>47</v>
      </c>
      <c r="S11" s="19" t="s">
        <v>134</v>
      </c>
      <c r="T11" s="19">
        <v>0.20397647823622275</v>
      </c>
      <c r="U11" s="19">
        <v>2.0347996259053871</v>
      </c>
      <c r="V11" s="19" t="s">
        <v>42</v>
      </c>
      <c r="W11" s="19" t="s">
        <v>152</v>
      </c>
      <c r="X11" s="19" t="s">
        <v>615</v>
      </c>
      <c r="Y11" s="19" t="s">
        <v>152</v>
      </c>
      <c r="Z11" s="19">
        <v>8.4404613089650651E-2</v>
      </c>
      <c r="AA11" s="19" t="s">
        <v>125</v>
      </c>
      <c r="AB11" s="19" t="s">
        <v>113</v>
      </c>
      <c r="AC11" s="19" t="s">
        <v>152</v>
      </c>
      <c r="AD11" s="19">
        <v>0.6447671478091469</v>
      </c>
      <c r="AE11" s="19">
        <v>2.468964523254896</v>
      </c>
      <c r="AF11" s="19">
        <v>32.844772941622729</v>
      </c>
      <c r="AG11" s="19">
        <v>0.3158604215695448</v>
      </c>
      <c r="AH11" s="19">
        <v>1.3889447906502983</v>
      </c>
      <c r="AI11" s="19">
        <v>0.91428485055602626</v>
      </c>
      <c r="AJ11" s="19">
        <v>8.4801445643364168</v>
      </c>
      <c r="AK11" s="19" t="s">
        <v>61</v>
      </c>
      <c r="AL11" s="19">
        <v>2.6351903715745539</v>
      </c>
      <c r="AM11" s="19" t="s">
        <v>615</v>
      </c>
      <c r="AN11" s="19" t="s">
        <v>615</v>
      </c>
    </row>
    <row r="12" spans="1:40" x14ac:dyDescent="0.3">
      <c r="B12" t="s">
        <v>341</v>
      </c>
      <c r="C12" t="s">
        <v>621</v>
      </c>
      <c r="D12" s="19" t="s">
        <v>120</v>
      </c>
      <c r="E12" s="19" t="s">
        <v>615</v>
      </c>
      <c r="F12" s="19">
        <v>1.44813503915563</v>
      </c>
      <c r="G12" s="19" t="s">
        <v>125</v>
      </c>
      <c r="H12" s="19" t="s">
        <v>97</v>
      </c>
      <c r="I12" s="19">
        <v>75.9550480976378</v>
      </c>
      <c r="J12" s="19" t="s">
        <v>42</v>
      </c>
      <c r="K12" s="19" t="s">
        <v>48</v>
      </c>
      <c r="L12" s="19">
        <v>5.7566070274304781</v>
      </c>
      <c r="M12" s="19">
        <v>5.0773425129447665</v>
      </c>
      <c r="N12" s="19">
        <v>7.256423751286059</v>
      </c>
      <c r="O12" s="19">
        <v>486.62023322296022</v>
      </c>
      <c r="P12" s="19" t="s">
        <v>615</v>
      </c>
      <c r="Q12" s="19">
        <v>2.0340866644892639</v>
      </c>
      <c r="R12" s="19" t="s">
        <v>244</v>
      </c>
      <c r="S12" s="19" t="s">
        <v>133</v>
      </c>
      <c r="T12" s="19">
        <v>0.29146183419259902</v>
      </c>
      <c r="U12" s="19">
        <v>1.6829537056196437</v>
      </c>
      <c r="V12" s="19" t="s">
        <v>119</v>
      </c>
      <c r="W12" s="19" t="s">
        <v>93</v>
      </c>
      <c r="X12" s="19" t="s">
        <v>615</v>
      </c>
      <c r="Y12" s="19" t="s">
        <v>93</v>
      </c>
      <c r="Z12" s="19">
        <v>0.25406047914275232</v>
      </c>
      <c r="AA12" s="19" t="s">
        <v>615</v>
      </c>
      <c r="AB12" s="19" t="s">
        <v>110</v>
      </c>
      <c r="AC12" s="19" t="s">
        <v>48</v>
      </c>
      <c r="AD12" s="19">
        <v>1.1372947780484617</v>
      </c>
      <c r="AE12" s="19">
        <v>2.2972695474860223</v>
      </c>
      <c r="AF12" s="19" t="s">
        <v>615</v>
      </c>
      <c r="AG12" s="19">
        <v>0.57043404176842472</v>
      </c>
      <c r="AH12" s="19" t="s">
        <v>615</v>
      </c>
      <c r="AI12" s="19" t="s">
        <v>615</v>
      </c>
      <c r="AJ12" s="19" t="s">
        <v>615</v>
      </c>
      <c r="AK12" s="19" t="s">
        <v>615</v>
      </c>
      <c r="AL12" s="19" t="s">
        <v>615</v>
      </c>
      <c r="AM12" s="19" t="s">
        <v>615</v>
      </c>
      <c r="AN12" s="19" t="s">
        <v>615</v>
      </c>
    </row>
    <row r="13" spans="1:40" x14ac:dyDescent="0.3">
      <c r="B13" t="s">
        <v>342</v>
      </c>
      <c r="C13" t="s">
        <v>621</v>
      </c>
      <c r="D13" s="19" t="s">
        <v>95</v>
      </c>
      <c r="E13" s="19" t="s">
        <v>615</v>
      </c>
      <c r="F13" s="19">
        <v>1.5947472045302147</v>
      </c>
      <c r="G13" s="19" t="s">
        <v>97</v>
      </c>
      <c r="H13" s="19" t="s">
        <v>134</v>
      </c>
      <c r="I13" s="19">
        <v>76.642763073516093</v>
      </c>
      <c r="J13" s="19" t="s">
        <v>125</v>
      </c>
      <c r="K13" s="19" t="s">
        <v>44</v>
      </c>
      <c r="L13" s="19">
        <v>6.5817403988743948</v>
      </c>
      <c r="M13" s="19">
        <v>5.1615358478585671</v>
      </c>
      <c r="N13" s="19">
        <v>6.8992573644114303</v>
      </c>
      <c r="O13" s="19">
        <v>491.9866515052654</v>
      </c>
      <c r="P13" s="19" t="s">
        <v>615</v>
      </c>
      <c r="Q13" s="19">
        <v>1.37424466553953</v>
      </c>
      <c r="R13" s="19" t="s">
        <v>77</v>
      </c>
      <c r="S13" s="19" t="s">
        <v>88</v>
      </c>
      <c r="T13" s="19" t="s">
        <v>177</v>
      </c>
      <c r="U13" s="19">
        <v>1.9666932730571451</v>
      </c>
      <c r="V13" s="19">
        <v>0.31307207676228638</v>
      </c>
      <c r="W13" s="19" t="s">
        <v>48</v>
      </c>
      <c r="X13" s="19" t="s">
        <v>615</v>
      </c>
      <c r="Y13" s="19" t="s">
        <v>133</v>
      </c>
      <c r="Z13" s="19">
        <v>0.12159911144742223</v>
      </c>
      <c r="AA13" s="19" t="s">
        <v>615</v>
      </c>
      <c r="AB13" s="19" t="s">
        <v>140</v>
      </c>
      <c r="AC13" s="19" t="s">
        <v>97</v>
      </c>
      <c r="AD13" s="19">
        <v>0.86816185925443423</v>
      </c>
      <c r="AE13" s="19">
        <v>0.61434219932040346</v>
      </c>
      <c r="AF13" s="19" t="s">
        <v>615</v>
      </c>
      <c r="AG13" s="19" t="s">
        <v>46</v>
      </c>
      <c r="AH13" s="19" t="s">
        <v>615</v>
      </c>
      <c r="AI13" s="19" t="s">
        <v>615</v>
      </c>
      <c r="AJ13" s="19" t="s">
        <v>615</v>
      </c>
      <c r="AK13" s="19" t="s">
        <v>615</v>
      </c>
      <c r="AL13" s="19" t="s">
        <v>615</v>
      </c>
      <c r="AM13" s="19" t="s">
        <v>615</v>
      </c>
      <c r="AN13" s="19" t="s">
        <v>615</v>
      </c>
    </row>
    <row r="14" spans="1:40" x14ac:dyDescent="0.3">
      <c r="B14" t="s">
        <v>343</v>
      </c>
      <c r="C14" t="s">
        <v>621</v>
      </c>
      <c r="D14" s="19" t="s">
        <v>48</v>
      </c>
      <c r="E14" s="19" t="s">
        <v>615</v>
      </c>
      <c r="F14" s="19">
        <v>1.6709733164446654</v>
      </c>
      <c r="G14" s="19" t="s">
        <v>88</v>
      </c>
      <c r="H14" s="19" t="s">
        <v>47</v>
      </c>
      <c r="I14" s="19">
        <v>90.430031190440829</v>
      </c>
      <c r="J14" s="19" t="s">
        <v>97</v>
      </c>
      <c r="K14" s="19" t="s">
        <v>135</v>
      </c>
      <c r="L14" s="19">
        <v>6.7195443374737849</v>
      </c>
      <c r="M14" s="19">
        <v>6.1231887185377376</v>
      </c>
      <c r="N14" s="19">
        <v>7.1254138734409427</v>
      </c>
      <c r="O14" s="19">
        <v>481.33543887025917</v>
      </c>
      <c r="P14" s="19" t="s">
        <v>615</v>
      </c>
      <c r="Q14" s="19">
        <v>2.4873662499062528</v>
      </c>
      <c r="R14" s="19" t="s">
        <v>183</v>
      </c>
      <c r="S14" s="19" t="s">
        <v>66</v>
      </c>
      <c r="T14" s="19" t="s">
        <v>103</v>
      </c>
      <c r="U14" s="19">
        <v>2.0163637319191596</v>
      </c>
      <c r="V14" s="19">
        <v>0.4274792327870518</v>
      </c>
      <c r="W14" s="19">
        <v>6.50788001079175E-2</v>
      </c>
      <c r="X14" s="19" t="s">
        <v>615</v>
      </c>
      <c r="Y14" s="19" t="s">
        <v>133</v>
      </c>
      <c r="Z14" s="19" t="s">
        <v>44</v>
      </c>
      <c r="AA14" s="19" t="s">
        <v>615</v>
      </c>
      <c r="AB14" s="19" t="s">
        <v>344</v>
      </c>
      <c r="AC14" s="19" t="s">
        <v>125</v>
      </c>
      <c r="AD14" s="19" t="s">
        <v>72</v>
      </c>
      <c r="AE14" s="19">
        <v>0.64199497293037577</v>
      </c>
      <c r="AF14" s="19" t="s">
        <v>615</v>
      </c>
      <c r="AG14" s="19" t="s">
        <v>161</v>
      </c>
      <c r="AH14" s="19" t="s">
        <v>615</v>
      </c>
      <c r="AI14" s="19" t="s">
        <v>615</v>
      </c>
      <c r="AJ14" s="19" t="s">
        <v>615</v>
      </c>
      <c r="AK14" s="19" t="s">
        <v>615</v>
      </c>
      <c r="AL14" s="19" t="s">
        <v>615</v>
      </c>
      <c r="AM14" s="19" t="s">
        <v>615</v>
      </c>
      <c r="AN14" s="19" t="s">
        <v>615</v>
      </c>
    </row>
    <row r="15" spans="1:40" x14ac:dyDescent="0.3">
      <c r="A15" t="s">
        <v>494</v>
      </c>
      <c r="B15" t="s">
        <v>181</v>
      </c>
      <c r="C15" t="s">
        <v>626</v>
      </c>
      <c r="D15" s="19" t="s">
        <v>135</v>
      </c>
      <c r="E15" s="19" t="s">
        <v>186</v>
      </c>
      <c r="F15" s="19">
        <v>1.8617388663088141</v>
      </c>
      <c r="G15" s="19" t="s">
        <v>109</v>
      </c>
      <c r="H15" s="19" t="s">
        <v>86</v>
      </c>
      <c r="I15" s="19">
        <v>87.406418418701577</v>
      </c>
      <c r="J15" s="19" t="s">
        <v>177</v>
      </c>
      <c r="K15" s="19" t="s">
        <v>47</v>
      </c>
      <c r="L15" s="19">
        <v>6.4069855598280006</v>
      </c>
      <c r="M15" s="19">
        <v>6.0858556952076404</v>
      </c>
      <c r="N15" s="19">
        <v>7.5202676614208253</v>
      </c>
      <c r="O15" s="19">
        <v>466.46570250085398</v>
      </c>
      <c r="P15" s="19" t="s">
        <v>615</v>
      </c>
      <c r="Q15" s="19">
        <v>1.4929868271472611</v>
      </c>
      <c r="R15" s="19" t="s">
        <v>85</v>
      </c>
      <c r="S15" s="19" t="s">
        <v>185</v>
      </c>
      <c r="T15" s="19">
        <v>0.6637987493611045</v>
      </c>
      <c r="U15" s="19">
        <v>1.9415890038823167</v>
      </c>
      <c r="V15" s="19" t="s">
        <v>101</v>
      </c>
      <c r="W15" s="19" t="s">
        <v>615</v>
      </c>
      <c r="X15" s="19" t="s">
        <v>615</v>
      </c>
      <c r="Y15" s="19" t="s">
        <v>615</v>
      </c>
      <c r="Z15" s="19" t="s">
        <v>135</v>
      </c>
      <c r="AA15" s="19" t="s">
        <v>148</v>
      </c>
      <c r="AB15" s="19" t="s">
        <v>118</v>
      </c>
      <c r="AC15" s="19" t="s">
        <v>106</v>
      </c>
      <c r="AD15" s="19" t="s">
        <v>182</v>
      </c>
      <c r="AE15" s="19" t="s">
        <v>165</v>
      </c>
      <c r="AF15" s="19" t="s">
        <v>615</v>
      </c>
      <c r="AG15" s="19" t="s">
        <v>183</v>
      </c>
      <c r="AH15" s="19" t="s">
        <v>615</v>
      </c>
      <c r="AI15" s="19" t="s">
        <v>184</v>
      </c>
      <c r="AJ15" s="19" t="s">
        <v>615</v>
      </c>
      <c r="AK15" s="19" t="s">
        <v>615</v>
      </c>
      <c r="AL15" s="19" t="s">
        <v>615</v>
      </c>
      <c r="AM15" s="19" t="s">
        <v>615</v>
      </c>
      <c r="AN15" s="19" t="s">
        <v>615</v>
      </c>
    </row>
    <row r="16" spans="1:40" x14ac:dyDescent="0.3">
      <c r="B16" t="s">
        <v>187</v>
      </c>
      <c r="C16" t="s">
        <v>626</v>
      </c>
      <c r="D16" s="19" t="s">
        <v>119</v>
      </c>
      <c r="E16" s="19" t="s">
        <v>195</v>
      </c>
      <c r="F16" s="19">
        <v>2.2690810488605915</v>
      </c>
      <c r="G16" s="19" t="s">
        <v>96</v>
      </c>
      <c r="H16" s="19" t="s">
        <v>119</v>
      </c>
      <c r="I16" s="19">
        <v>90.137538310610438</v>
      </c>
      <c r="J16" s="19" t="s">
        <v>46</v>
      </c>
      <c r="K16" s="19" t="s">
        <v>60</v>
      </c>
      <c r="L16" s="19">
        <v>5.5666586093875976</v>
      </c>
      <c r="M16" s="19">
        <v>6.6740212925238955</v>
      </c>
      <c r="N16" s="19">
        <v>6.3155656334975063</v>
      </c>
      <c r="O16" s="19">
        <v>437.54993211692374</v>
      </c>
      <c r="P16" s="19" t="s">
        <v>615</v>
      </c>
      <c r="Q16" s="19">
        <v>2.336348491613621</v>
      </c>
      <c r="R16" s="19" t="s">
        <v>194</v>
      </c>
      <c r="S16" s="19">
        <v>0.62668333333178805</v>
      </c>
      <c r="T16" s="19" t="s">
        <v>191</v>
      </c>
      <c r="U16" s="19">
        <v>2.1021348243013889</v>
      </c>
      <c r="V16" s="19" t="s">
        <v>192</v>
      </c>
      <c r="W16" s="19" t="s">
        <v>615</v>
      </c>
      <c r="X16" s="19" t="s">
        <v>615</v>
      </c>
      <c r="Y16" s="19" t="s">
        <v>615</v>
      </c>
      <c r="Z16" s="19" t="s">
        <v>66</v>
      </c>
      <c r="AA16" s="19" t="s">
        <v>193</v>
      </c>
      <c r="AB16" s="19" t="s">
        <v>112</v>
      </c>
      <c r="AC16" s="19" t="s">
        <v>106</v>
      </c>
      <c r="AD16" s="19" t="s">
        <v>188</v>
      </c>
      <c r="AE16" s="19" t="s">
        <v>189</v>
      </c>
      <c r="AF16" s="19" t="s">
        <v>615</v>
      </c>
      <c r="AG16" s="19" t="s">
        <v>92</v>
      </c>
      <c r="AH16" s="19" t="s">
        <v>615</v>
      </c>
      <c r="AI16" s="19" t="s">
        <v>190</v>
      </c>
      <c r="AJ16" s="19" t="s">
        <v>615</v>
      </c>
      <c r="AK16" s="19" t="s">
        <v>615</v>
      </c>
      <c r="AL16" s="19" t="s">
        <v>615</v>
      </c>
      <c r="AM16" s="19" t="s">
        <v>615</v>
      </c>
      <c r="AN16" s="19" t="s">
        <v>615</v>
      </c>
    </row>
    <row r="17" spans="2:40" x14ac:dyDescent="0.3">
      <c r="B17" t="s">
        <v>196</v>
      </c>
      <c r="C17" t="s">
        <v>626</v>
      </c>
      <c r="D17" s="19" t="s">
        <v>126</v>
      </c>
      <c r="E17" s="19" t="s">
        <v>202</v>
      </c>
      <c r="F17" s="19">
        <v>2.0821504630286141</v>
      </c>
      <c r="G17" s="19" t="s">
        <v>136</v>
      </c>
      <c r="H17" s="19" t="s">
        <v>201</v>
      </c>
      <c r="I17" s="19">
        <v>93.466371099901181</v>
      </c>
      <c r="J17" s="19" t="s">
        <v>63</v>
      </c>
      <c r="K17" s="19" t="s">
        <v>66</v>
      </c>
      <c r="L17" s="19">
        <v>5.9172792204963631</v>
      </c>
      <c r="M17" s="19">
        <v>5.2156060669632671</v>
      </c>
      <c r="N17" s="19">
        <v>7.3256860740313456</v>
      </c>
      <c r="O17" s="19">
        <v>461.42076766966204</v>
      </c>
      <c r="P17" s="19" t="s">
        <v>615</v>
      </c>
      <c r="Q17" s="19">
        <v>2.8244319595237468</v>
      </c>
      <c r="R17" s="19" t="s">
        <v>84</v>
      </c>
      <c r="S17" s="19" t="s">
        <v>103</v>
      </c>
      <c r="T17" s="19" t="s">
        <v>199</v>
      </c>
      <c r="U17" s="19">
        <v>2.2824757909376676</v>
      </c>
      <c r="V17" s="19" t="s">
        <v>200</v>
      </c>
      <c r="W17" s="19" t="s">
        <v>615</v>
      </c>
      <c r="X17" s="19" t="s">
        <v>615</v>
      </c>
      <c r="Y17" s="19" t="s">
        <v>615</v>
      </c>
      <c r="Z17" s="19">
        <v>0.19451159656139344</v>
      </c>
      <c r="AA17" s="19" t="s">
        <v>147</v>
      </c>
      <c r="AB17" s="19" t="s">
        <v>166</v>
      </c>
      <c r="AC17" s="19" t="s">
        <v>126</v>
      </c>
      <c r="AD17" s="19" t="s">
        <v>197</v>
      </c>
      <c r="AE17" s="19" t="s">
        <v>198</v>
      </c>
      <c r="AF17" s="19" t="s">
        <v>615</v>
      </c>
      <c r="AG17" s="19" t="s">
        <v>39</v>
      </c>
      <c r="AH17" s="19" t="s">
        <v>615</v>
      </c>
      <c r="AI17" s="19" t="s">
        <v>54</v>
      </c>
      <c r="AJ17" s="19" t="s">
        <v>615</v>
      </c>
      <c r="AK17" s="19" t="s">
        <v>615</v>
      </c>
      <c r="AL17" s="19" t="s">
        <v>615</v>
      </c>
      <c r="AM17" s="19" t="s">
        <v>615</v>
      </c>
      <c r="AN17" s="19" t="s">
        <v>615</v>
      </c>
    </row>
    <row r="18" spans="2:40" x14ac:dyDescent="0.3">
      <c r="B18" t="s">
        <v>203</v>
      </c>
      <c r="C18" t="s">
        <v>626</v>
      </c>
      <c r="D18" s="19">
        <v>0.28682150005237644</v>
      </c>
      <c r="E18" s="19" t="s">
        <v>211</v>
      </c>
      <c r="F18" s="19">
        <v>6.4725054312902346</v>
      </c>
      <c r="G18" s="19">
        <v>0.64699703066070191</v>
      </c>
      <c r="H18" s="19">
        <v>0.36159687900470311</v>
      </c>
      <c r="I18" s="19">
        <v>97.098532114760644</v>
      </c>
      <c r="J18" s="19" t="s">
        <v>126</v>
      </c>
      <c r="K18" s="19" t="s">
        <v>135</v>
      </c>
      <c r="L18" s="19">
        <v>5.0103791180964556</v>
      </c>
      <c r="M18" s="19">
        <v>7.5205944801185884</v>
      </c>
      <c r="N18" s="19">
        <v>7.2003225881797261</v>
      </c>
      <c r="O18" s="19">
        <v>472.56777232037894</v>
      </c>
      <c r="P18" s="19" t="s">
        <v>615</v>
      </c>
      <c r="Q18" s="19">
        <v>2.3992230712216127</v>
      </c>
      <c r="R18" s="19" t="s">
        <v>210</v>
      </c>
      <c r="S18" s="19">
        <v>4.4713421146393619</v>
      </c>
      <c r="T18" s="19" t="s">
        <v>206</v>
      </c>
      <c r="U18" s="19">
        <v>1.7636514007915234</v>
      </c>
      <c r="V18" s="19" t="s">
        <v>207</v>
      </c>
      <c r="W18" s="19" t="s">
        <v>615</v>
      </c>
      <c r="X18" s="19" t="s">
        <v>615</v>
      </c>
      <c r="Y18" s="19" t="s">
        <v>615</v>
      </c>
      <c r="Z18" s="19">
        <v>0.17887983766715837</v>
      </c>
      <c r="AA18" s="19" t="s">
        <v>208</v>
      </c>
      <c r="AB18" s="19" t="s">
        <v>209</v>
      </c>
      <c r="AC18" s="19" t="s">
        <v>88</v>
      </c>
      <c r="AD18" s="19" t="s">
        <v>204</v>
      </c>
      <c r="AE18" s="19" t="s">
        <v>205</v>
      </c>
      <c r="AF18" s="19" t="s">
        <v>615</v>
      </c>
      <c r="AG18" s="19" t="s">
        <v>39</v>
      </c>
      <c r="AH18" s="19" t="s">
        <v>615</v>
      </c>
      <c r="AI18" s="19">
        <v>1.4770829392736624</v>
      </c>
      <c r="AJ18" s="19" t="s">
        <v>615</v>
      </c>
      <c r="AK18" s="19" t="s">
        <v>615</v>
      </c>
      <c r="AL18" s="19" t="s">
        <v>615</v>
      </c>
      <c r="AM18" s="19" t="s">
        <v>615</v>
      </c>
      <c r="AN18" s="19" t="s">
        <v>615</v>
      </c>
    </row>
    <row r="19" spans="2:40" x14ac:dyDescent="0.3">
      <c r="B19" t="s">
        <v>212</v>
      </c>
      <c r="C19" t="s">
        <v>626</v>
      </c>
      <c r="D19" s="19">
        <v>5.7290871284297808E-2</v>
      </c>
      <c r="E19" s="19" t="s">
        <v>214</v>
      </c>
      <c r="F19" s="19">
        <v>1.9645013470311579</v>
      </c>
      <c r="G19" s="19">
        <v>7.3287264361031612E-2</v>
      </c>
      <c r="H19" s="19" t="s">
        <v>44</v>
      </c>
      <c r="I19" s="19">
        <v>92.093949626510792</v>
      </c>
      <c r="J19" s="19" t="s">
        <v>95</v>
      </c>
      <c r="K19" s="19" t="s">
        <v>125</v>
      </c>
      <c r="L19" s="19">
        <v>6.175669882768247</v>
      </c>
      <c r="M19" s="19">
        <v>6.5727541419163726</v>
      </c>
      <c r="N19" s="19">
        <v>6.6684681765279628</v>
      </c>
      <c r="O19" s="19">
        <v>479.95437297663932</v>
      </c>
      <c r="P19" s="19" t="s">
        <v>615</v>
      </c>
      <c r="Q19" s="19">
        <v>2.4257752481136263</v>
      </c>
      <c r="R19" s="19" t="s">
        <v>86</v>
      </c>
      <c r="S19" s="19">
        <v>0.19033348112438411</v>
      </c>
      <c r="T19" s="19" t="s">
        <v>57</v>
      </c>
      <c r="U19" s="19">
        <v>1.8475778855915177</v>
      </c>
      <c r="V19" s="19" t="s">
        <v>119</v>
      </c>
      <c r="W19" s="19" t="s">
        <v>615</v>
      </c>
      <c r="X19" s="19" t="s">
        <v>615</v>
      </c>
      <c r="Y19" s="19" t="s">
        <v>615</v>
      </c>
      <c r="Z19" s="19">
        <v>0.10373043287920797</v>
      </c>
      <c r="AA19" s="19" t="s">
        <v>135</v>
      </c>
      <c r="AB19" s="19" t="s">
        <v>174</v>
      </c>
      <c r="AC19" s="19" t="s">
        <v>93</v>
      </c>
      <c r="AD19" s="19" t="s">
        <v>72</v>
      </c>
      <c r="AE19" s="19" t="s">
        <v>174</v>
      </c>
      <c r="AF19" s="19" t="s">
        <v>615</v>
      </c>
      <c r="AG19" s="19">
        <v>0.40907888780793716</v>
      </c>
      <c r="AH19" s="19" t="s">
        <v>615</v>
      </c>
      <c r="AI19" s="19" t="s">
        <v>213</v>
      </c>
      <c r="AJ19" s="19" t="s">
        <v>615</v>
      </c>
      <c r="AK19" s="19" t="s">
        <v>615</v>
      </c>
      <c r="AL19" s="19" t="s">
        <v>615</v>
      </c>
      <c r="AM19" s="19" t="s">
        <v>615</v>
      </c>
      <c r="AN19" s="19" t="s">
        <v>615</v>
      </c>
    </row>
    <row r="20" spans="2:40" x14ac:dyDescent="0.3">
      <c r="B20" t="s">
        <v>215</v>
      </c>
      <c r="C20" t="s">
        <v>626</v>
      </c>
      <c r="D20" s="19" t="s">
        <v>133</v>
      </c>
      <c r="E20" s="19" t="s">
        <v>217</v>
      </c>
      <c r="F20" s="19">
        <v>2.9816328061863087</v>
      </c>
      <c r="G20" s="19" t="s">
        <v>44</v>
      </c>
      <c r="H20" s="19" t="s">
        <v>88</v>
      </c>
      <c r="I20" s="19">
        <v>106.09294051230746</v>
      </c>
      <c r="J20" s="19" t="s">
        <v>134</v>
      </c>
      <c r="K20" s="19" t="s">
        <v>106</v>
      </c>
      <c r="L20" s="19">
        <v>5.4800082802451868</v>
      </c>
      <c r="M20" s="19">
        <v>5.5457330884823461</v>
      </c>
      <c r="N20" s="19">
        <v>6.9788414858222572</v>
      </c>
      <c r="O20" s="19">
        <v>474.38295983308171</v>
      </c>
      <c r="P20" s="19" t="s">
        <v>615</v>
      </c>
      <c r="Q20" s="19">
        <v>1.698630812744599</v>
      </c>
      <c r="R20" s="19" t="s">
        <v>183</v>
      </c>
      <c r="S20" s="19">
        <v>0.36834975699490652</v>
      </c>
      <c r="T20" s="19" t="s">
        <v>155</v>
      </c>
      <c r="U20" s="19">
        <v>1.9954984114859935</v>
      </c>
      <c r="V20" s="19" t="s">
        <v>108</v>
      </c>
      <c r="W20" s="19" t="s">
        <v>615</v>
      </c>
      <c r="X20" s="19" t="s">
        <v>615</v>
      </c>
      <c r="Y20" s="19" t="s">
        <v>615</v>
      </c>
      <c r="Z20" s="19">
        <v>0.2210940136776165</v>
      </c>
      <c r="AA20" s="19" t="s">
        <v>177</v>
      </c>
      <c r="AB20" s="19" t="s">
        <v>210</v>
      </c>
      <c r="AC20" s="19" t="s">
        <v>133</v>
      </c>
      <c r="AD20" s="19" t="s">
        <v>206</v>
      </c>
      <c r="AE20" s="19">
        <v>0.69412651301203498</v>
      </c>
      <c r="AF20" s="19" t="s">
        <v>615</v>
      </c>
      <c r="AG20" s="19">
        <v>0.68813661018650296</v>
      </c>
      <c r="AH20" s="19" t="s">
        <v>615</v>
      </c>
      <c r="AI20" s="19" t="s">
        <v>216</v>
      </c>
      <c r="AJ20" s="19" t="s">
        <v>615</v>
      </c>
      <c r="AK20" s="19" t="s">
        <v>615</v>
      </c>
      <c r="AL20" s="19" t="s">
        <v>615</v>
      </c>
      <c r="AM20" s="19" t="s">
        <v>615</v>
      </c>
      <c r="AN20" s="19" t="s">
        <v>615</v>
      </c>
    </row>
    <row r="21" spans="2:40" x14ac:dyDescent="0.3">
      <c r="B21" t="s">
        <v>218</v>
      </c>
      <c r="C21" t="s">
        <v>626</v>
      </c>
      <c r="D21" s="19" t="s">
        <v>86</v>
      </c>
      <c r="E21" s="19" t="s">
        <v>225</v>
      </c>
      <c r="F21" s="19">
        <v>5.3865470408623448</v>
      </c>
      <c r="G21" s="19">
        <v>0.39728838212255363</v>
      </c>
      <c r="H21" s="19" t="s">
        <v>113</v>
      </c>
      <c r="I21" s="19">
        <v>109.23793316546123</v>
      </c>
      <c r="J21" s="19" t="s">
        <v>86</v>
      </c>
      <c r="K21" s="19" t="s">
        <v>106</v>
      </c>
      <c r="L21" s="19">
        <v>5.0182115611348452</v>
      </c>
      <c r="M21" s="19">
        <v>5.3816314699297418</v>
      </c>
      <c r="N21" s="19">
        <v>6.7123103446691399</v>
      </c>
      <c r="O21" s="19">
        <v>550.65535685468046</v>
      </c>
      <c r="P21" s="19" t="s">
        <v>615</v>
      </c>
      <c r="Q21" s="19">
        <v>1.1959031576293402</v>
      </c>
      <c r="R21" s="19" t="s">
        <v>224</v>
      </c>
      <c r="S21" s="19">
        <v>3.0854584039326363</v>
      </c>
      <c r="T21" s="19" t="s">
        <v>222</v>
      </c>
      <c r="U21" s="19">
        <v>1.4222458203431667</v>
      </c>
      <c r="V21" s="19">
        <v>1.0200305066704325</v>
      </c>
      <c r="W21" s="19" t="s">
        <v>615</v>
      </c>
      <c r="X21" s="19" t="s">
        <v>615</v>
      </c>
      <c r="Y21" s="19" t="s">
        <v>615</v>
      </c>
      <c r="Z21" s="19" t="s">
        <v>42</v>
      </c>
      <c r="AA21" s="19" t="s">
        <v>101</v>
      </c>
      <c r="AB21" s="19" t="s">
        <v>223</v>
      </c>
      <c r="AC21" s="19" t="s">
        <v>125</v>
      </c>
      <c r="AD21" s="19" t="s">
        <v>219</v>
      </c>
      <c r="AE21" s="19" t="s">
        <v>147</v>
      </c>
      <c r="AF21" s="19" t="s">
        <v>615</v>
      </c>
      <c r="AG21" s="19" t="s">
        <v>220</v>
      </c>
      <c r="AH21" s="19" t="s">
        <v>615</v>
      </c>
      <c r="AI21" s="19" t="s">
        <v>221</v>
      </c>
      <c r="AJ21" s="19" t="s">
        <v>615</v>
      </c>
      <c r="AK21" s="19" t="s">
        <v>615</v>
      </c>
      <c r="AL21" s="19" t="s">
        <v>615</v>
      </c>
      <c r="AM21" s="19" t="s">
        <v>615</v>
      </c>
      <c r="AN21" s="19" t="s">
        <v>615</v>
      </c>
    </row>
    <row r="22" spans="2:40" x14ac:dyDescent="0.3">
      <c r="B22" t="s">
        <v>226</v>
      </c>
      <c r="C22" t="s">
        <v>626</v>
      </c>
      <c r="D22" s="19" t="s">
        <v>168</v>
      </c>
      <c r="E22" s="19" t="s">
        <v>233</v>
      </c>
      <c r="F22" s="19">
        <v>5.0576026983942919</v>
      </c>
      <c r="G22" s="19">
        <v>1.0125447111145496</v>
      </c>
      <c r="H22" s="19" t="s">
        <v>50</v>
      </c>
      <c r="I22" s="19">
        <v>105.61758327189592</v>
      </c>
      <c r="J22" s="19" t="s">
        <v>67</v>
      </c>
      <c r="K22" s="19" t="s">
        <v>220</v>
      </c>
      <c r="L22" s="19">
        <v>4.4477862146475102</v>
      </c>
      <c r="M22" s="19">
        <v>5.2937713330488361</v>
      </c>
      <c r="N22" s="19">
        <v>8.3941667505716229</v>
      </c>
      <c r="O22" s="19">
        <v>513.71552855886875</v>
      </c>
      <c r="P22" s="19" t="s">
        <v>615</v>
      </c>
      <c r="Q22" s="19">
        <v>2.1774024275686679</v>
      </c>
      <c r="R22" s="19" t="s">
        <v>65</v>
      </c>
      <c r="S22" s="19">
        <v>2.1551251449499658</v>
      </c>
      <c r="T22" s="19" t="s">
        <v>230</v>
      </c>
      <c r="U22" s="19">
        <v>0.74371747272124955</v>
      </c>
      <c r="V22" s="19" t="s">
        <v>231</v>
      </c>
      <c r="W22" s="19" t="s">
        <v>615</v>
      </c>
      <c r="X22" s="19" t="s">
        <v>615</v>
      </c>
      <c r="Y22" s="19" t="s">
        <v>615</v>
      </c>
      <c r="Z22" s="19" t="s">
        <v>96</v>
      </c>
      <c r="AA22" s="19" t="s">
        <v>219</v>
      </c>
      <c r="AB22" s="19" t="s">
        <v>232</v>
      </c>
      <c r="AC22" s="19" t="s">
        <v>201</v>
      </c>
      <c r="AD22" s="19" t="s">
        <v>227</v>
      </c>
      <c r="AE22" s="19" t="s">
        <v>228</v>
      </c>
      <c r="AF22" s="19" t="s">
        <v>615</v>
      </c>
      <c r="AG22" s="19" t="s">
        <v>205</v>
      </c>
      <c r="AH22" s="19" t="s">
        <v>615</v>
      </c>
      <c r="AI22" s="19" t="s">
        <v>229</v>
      </c>
      <c r="AJ22" s="19" t="s">
        <v>615</v>
      </c>
      <c r="AK22" s="19" t="s">
        <v>615</v>
      </c>
      <c r="AL22" s="19" t="s">
        <v>615</v>
      </c>
      <c r="AM22" s="19" t="s">
        <v>615</v>
      </c>
      <c r="AN22" s="19" t="s">
        <v>615</v>
      </c>
    </row>
    <row r="23" spans="2:40" x14ac:dyDescent="0.3">
      <c r="B23" t="s">
        <v>234</v>
      </c>
      <c r="C23" t="s">
        <v>626</v>
      </c>
      <c r="D23" s="19" t="s">
        <v>48</v>
      </c>
      <c r="E23" s="19" t="s">
        <v>237</v>
      </c>
      <c r="F23" s="19">
        <v>2.2118583738473188</v>
      </c>
      <c r="G23" s="19" t="s">
        <v>125</v>
      </c>
      <c r="H23" s="19" t="s">
        <v>95</v>
      </c>
      <c r="I23" s="19">
        <v>100.27392750975366</v>
      </c>
      <c r="J23" s="19" t="s">
        <v>136</v>
      </c>
      <c r="K23" s="19" t="s">
        <v>48</v>
      </c>
      <c r="L23" s="19">
        <v>5.372730666558855</v>
      </c>
      <c r="M23" s="19">
        <v>5.4079382446648649</v>
      </c>
      <c r="N23" s="19">
        <v>7.0893675306473023</v>
      </c>
      <c r="O23" s="19">
        <v>530.59587595225219</v>
      </c>
      <c r="P23" s="19" t="s">
        <v>615</v>
      </c>
      <c r="Q23" s="19">
        <v>1.0017797630135756</v>
      </c>
      <c r="R23" s="19" t="s">
        <v>106</v>
      </c>
      <c r="S23" s="19" t="s">
        <v>113</v>
      </c>
      <c r="T23" s="19" t="s">
        <v>220</v>
      </c>
      <c r="U23" s="19">
        <v>1.5327304046165475</v>
      </c>
      <c r="V23" s="19" t="s">
        <v>220</v>
      </c>
      <c r="W23" s="19" t="s">
        <v>615</v>
      </c>
      <c r="X23" s="19" t="s">
        <v>615</v>
      </c>
      <c r="Y23" s="19" t="s">
        <v>615</v>
      </c>
      <c r="Z23" s="19" t="s">
        <v>97</v>
      </c>
      <c r="AA23" s="19" t="s">
        <v>61</v>
      </c>
      <c r="AB23" s="19" t="s">
        <v>110</v>
      </c>
      <c r="AC23" s="19" t="s">
        <v>95</v>
      </c>
      <c r="AD23" s="19" t="s">
        <v>235</v>
      </c>
      <c r="AE23" s="19" t="s">
        <v>236</v>
      </c>
      <c r="AF23" s="19" t="s">
        <v>615</v>
      </c>
      <c r="AG23" s="19">
        <v>0.32837004081675725</v>
      </c>
      <c r="AH23" s="19" t="s">
        <v>615</v>
      </c>
      <c r="AI23" s="19">
        <v>0.92132422865765784</v>
      </c>
      <c r="AJ23" s="19" t="s">
        <v>615</v>
      </c>
      <c r="AK23" s="19" t="s">
        <v>615</v>
      </c>
      <c r="AL23" s="19" t="s">
        <v>615</v>
      </c>
      <c r="AM23" s="19" t="s">
        <v>615</v>
      </c>
      <c r="AN23" s="19" t="s">
        <v>615</v>
      </c>
    </row>
    <row r="24" spans="2:40" x14ac:dyDescent="0.3">
      <c r="B24" t="s">
        <v>238</v>
      </c>
      <c r="C24" t="s">
        <v>626</v>
      </c>
      <c r="D24" s="19">
        <v>7.8107572411365803E-2</v>
      </c>
      <c r="E24" s="19" t="s">
        <v>240</v>
      </c>
      <c r="F24" s="19">
        <v>2.299489368682039</v>
      </c>
      <c r="G24" s="19" t="s">
        <v>48</v>
      </c>
      <c r="H24" s="19">
        <v>0.12973459269766011</v>
      </c>
      <c r="I24" s="19">
        <v>108.8103011904702</v>
      </c>
      <c r="J24" s="19" t="s">
        <v>133</v>
      </c>
      <c r="K24" s="19" t="s">
        <v>95</v>
      </c>
      <c r="L24" s="19">
        <v>4.8977020775580407</v>
      </c>
      <c r="M24" s="19">
        <v>6.0738886466623017</v>
      </c>
      <c r="N24" s="19">
        <v>6.3386577274760487</v>
      </c>
      <c r="O24" s="19">
        <v>539.46763140014514</v>
      </c>
      <c r="P24" s="19" t="s">
        <v>615</v>
      </c>
      <c r="Q24" s="19">
        <v>1.0774470244281162</v>
      </c>
      <c r="R24" s="19">
        <v>0.22076791138961632</v>
      </c>
      <c r="S24" s="19">
        <v>0.320014161029961</v>
      </c>
      <c r="T24" s="19" t="s">
        <v>108</v>
      </c>
      <c r="U24" s="19">
        <v>1.4755613652517832</v>
      </c>
      <c r="V24" s="19" t="s">
        <v>119</v>
      </c>
      <c r="W24" s="19" t="s">
        <v>615</v>
      </c>
      <c r="X24" s="19" t="s">
        <v>615</v>
      </c>
      <c r="Y24" s="19" t="s">
        <v>615</v>
      </c>
      <c r="Z24" s="19" t="s">
        <v>97</v>
      </c>
      <c r="AA24" s="19" t="s">
        <v>83</v>
      </c>
      <c r="AB24" s="19">
        <v>0.45088295930283695</v>
      </c>
      <c r="AC24" s="19" t="s">
        <v>134</v>
      </c>
      <c r="AD24" s="19">
        <v>0.82025997836884668</v>
      </c>
      <c r="AE24" s="19">
        <v>0.55108583727412885</v>
      </c>
      <c r="AF24" s="19" t="s">
        <v>615</v>
      </c>
      <c r="AG24" s="19">
        <v>0.26332472196425682</v>
      </c>
      <c r="AH24" s="19" t="s">
        <v>615</v>
      </c>
      <c r="AI24" s="19" t="s">
        <v>239</v>
      </c>
      <c r="AJ24" s="19" t="s">
        <v>615</v>
      </c>
      <c r="AK24" s="19" t="s">
        <v>615</v>
      </c>
      <c r="AL24" s="19" t="s">
        <v>615</v>
      </c>
      <c r="AM24" s="19" t="s">
        <v>615</v>
      </c>
      <c r="AN24" s="19" t="s">
        <v>615</v>
      </c>
    </row>
    <row r="25" spans="2:40" x14ac:dyDescent="0.3">
      <c r="B25" t="s">
        <v>241</v>
      </c>
      <c r="C25" t="s">
        <v>626</v>
      </c>
      <c r="D25" s="19">
        <v>0.40257308018352034</v>
      </c>
      <c r="E25" s="19" t="s">
        <v>249</v>
      </c>
      <c r="F25" s="19">
        <v>14.870589355728532</v>
      </c>
      <c r="G25" s="19">
        <v>2.3329925488027201</v>
      </c>
      <c r="H25" s="19" t="s">
        <v>49</v>
      </c>
      <c r="I25" s="19">
        <v>128.11499450689183</v>
      </c>
      <c r="J25" s="19" t="s">
        <v>64</v>
      </c>
      <c r="K25" s="19" t="s">
        <v>61</v>
      </c>
      <c r="L25" s="19">
        <v>7.3466136658332326</v>
      </c>
      <c r="M25" s="19">
        <v>7.3507394168991329</v>
      </c>
      <c r="N25" s="19">
        <v>8.5880811971968569</v>
      </c>
      <c r="O25" s="19">
        <v>485.69585192782665</v>
      </c>
      <c r="P25" s="19" t="s">
        <v>615</v>
      </c>
      <c r="Q25" s="19">
        <v>2.9431630586849988</v>
      </c>
      <c r="R25" s="19" t="s">
        <v>248</v>
      </c>
      <c r="S25" s="19">
        <v>13.150876641354222</v>
      </c>
      <c r="T25" s="19" t="s">
        <v>245</v>
      </c>
      <c r="U25" s="19">
        <v>1.3011696898254113</v>
      </c>
      <c r="V25" s="19" t="s">
        <v>246</v>
      </c>
      <c r="W25" s="19" t="s">
        <v>615</v>
      </c>
      <c r="X25" s="19" t="s">
        <v>615</v>
      </c>
      <c r="Y25" s="19" t="s">
        <v>615</v>
      </c>
      <c r="Z25" s="19" t="s">
        <v>244</v>
      </c>
      <c r="AA25" s="19">
        <v>1.2095246794878018</v>
      </c>
      <c r="AB25" s="19" t="s">
        <v>247</v>
      </c>
      <c r="AC25" s="19" t="s">
        <v>66</v>
      </c>
      <c r="AD25" s="19" t="s">
        <v>242</v>
      </c>
      <c r="AE25" s="19">
        <v>2.2489010012420212</v>
      </c>
      <c r="AF25" s="19" t="s">
        <v>615</v>
      </c>
      <c r="AG25" s="19" t="s">
        <v>144</v>
      </c>
      <c r="AH25" s="19" t="s">
        <v>615</v>
      </c>
      <c r="AI25" s="19" t="s">
        <v>243</v>
      </c>
      <c r="AJ25" s="19" t="s">
        <v>615</v>
      </c>
      <c r="AK25" s="19" t="s">
        <v>615</v>
      </c>
      <c r="AL25" s="19" t="s">
        <v>615</v>
      </c>
      <c r="AM25" s="19" t="s">
        <v>615</v>
      </c>
      <c r="AN25" s="19" t="s">
        <v>615</v>
      </c>
    </row>
    <row r="26" spans="2:40" x14ac:dyDescent="0.3">
      <c r="B26" t="s">
        <v>250</v>
      </c>
      <c r="C26" t="s">
        <v>626</v>
      </c>
      <c r="D26" s="19">
        <v>0.53021599722224144</v>
      </c>
      <c r="E26" s="19" t="s">
        <v>256</v>
      </c>
      <c r="F26" s="19">
        <v>6.9854548876119065</v>
      </c>
      <c r="G26" s="19">
        <v>1.5789384766519388</v>
      </c>
      <c r="H26" s="19">
        <v>0.53302873306594656</v>
      </c>
      <c r="I26" s="19">
        <v>118.27721036355095</v>
      </c>
      <c r="J26" s="19" t="s">
        <v>126</v>
      </c>
      <c r="K26" s="19" t="s">
        <v>66</v>
      </c>
      <c r="L26" s="19">
        <v>7.294779530164555</v>
      </c>
      <c r="M26" s="19">
        <v>7.8182889612221462</v>
      </c>
      <c r="N26" s="19">
        <v>6.1116332085436547</v>
      </c>
      <c r="O26" s="19">
        <v>494.43501984355368</v>
      </c>
      <c r="P26" s="19" t="s">
        <v>615</v>
      </c>
      <c r="Q26" s="19">
        <v>2.2845330518439964</v>
      </c>
      <c r="R26" s="19" t="s">
        <v>84</v>
      </c>
      <c r="S26" s="19">
        <v>8.0561863405520118</v>
      </c>
      <c r="T26" s="19" t="s">
        <v>252</v>
      </c>
      <c r="U26" s="19" t="s">
        <v>254</v>
      </c>
      <c r="V26" s="19" t="s">
        <v>131</v>
      </c>
      <c r="W26" s="19" t="s">
        <v>615</v>
      </c>
      <c r="X26" s="19" t="s">
        <v>615</v>
      </c>
      <c r="Y26" s="19" t="s">
        <v>615</v>
      </c>
      <c r="Z26" s="19">
        <v>0.48440461788153966</v>
      </c>
      <c r="AA26" s="19" t="s">
        <v>255</v>
      </c>
      <c r="AB26" s="19" t="s">
        <v>81</v>
      </c>
      <c r="AC26" s="19" t="s">
        <v>61</v>
      </c>
      <c r="AD26" s="19" t="s">
        <v>251</v>
      </c>
      <c r="AE26" s="19" t="s">
        <v>204</v>
      </c>
      <c r="AF26" s="19" t="s">
        <v>615</v>
      </c>
      <c r="AG26" s="19" t="s">
        <v>252</v>
      </c>
      <c r="AH26" s="19" t="s">
        <v>615</v>
      </c>
      <c r="AI26" s="19" t="s">
        <v>253</v>
      </c>
      <c r="AJ26" s="19" t="s">
        <v>615</v>
      </c>
      <c r="AK26" s="19" t="s">
        <v>615</v>
      </c>
      <c r="AL26" s="19" t="s">
        <v>615</v>
      </c>
      <c r="AM26" s="19" t="s">
        <v>615</v>
      </c>
      <c r="AN26" s="19" t="s">
        <v>615</v>
      </c>
    </row>
    <row r="27" spans="2:40" x14ac:dyDescent="0.3">
      <c r="B27" t="s">
        <v>257</v>
      </c>
      <c r="C27" t="s">
        <v>626</v>
      </c>
      <c r="D27" s="19" t="s">
        <v>125</v>
      </c>
      <c r="E27" s="19" t="s">
        <v>259</v>
      </c>
      <c r="F27" s="19">
        <v>1.92677253024872</v>
      </c>
      <c r="G27" s="19" t="s">
        <v>42</v>
      </c>
      <c r="H27" s="19" t="s">
        <v>44</v>
      </c>
      <c r="I27" s="19">
        <v>94.588274097150261</v>
      </c>
      <c r="J27" s="19" t="s">
        <v>47</v>
      </c>
      <c r="K27" s="19" t="s">
        <v>133</v>
      </c>
      <c r="L27" s="19">
        <v>6.1042800564795652</v>
      </c>
      <c r="M27" s="19">
        <v>5.7023530666542941</v>
      </c>
      <c r="N27" s="19">
        <v>7.0106812718143585</v>
      </c>
      <c r="O27" s="19">
        <v>541.96257381673024</v>
      </c>
      <c r="P27" s="19" t="s">
        <v>615</v>
      </c>
      <c r="Q27" s="19">
        <v>1.1572519124182894</v>
      </c>
      <c r="R27" s="19" t="s">
        <v>185</v>
      </c>
      <c r="S27" s="19" t="s">
        <v>119</v>
      </c>
      <c r="T27" s="19" t="s">
        <v>118</v>
      </c>
      <c r="U27" s="19">
        <v>1.7373554060630507</v>
      </c>
      <c r="V27" s="19" t="s">
        <v>57</v>
      </c>
      <c r="W27" s="19" t="s">
        <v>615</v>
      </c>
      <c r="X27" s="19" t="s">
        <v>615</v>
      </c>
      <c r="Y27" s="19" t="s">
        <v>615</v>
      </c>
      <c r="Z27" s="19">
        <v>0.16441721372422102</v>
      </c>
      <c r="AA27" s="19" t="s">
        <v>101</v>
      </c>
      <c r="AB27" s="19" t="s">
        <v>177</v>
      </c>
      <c r="AC27" s="19" t="s">
        <v>44</v>
      </c>
      <c r="AD27" s="19" t="s">
        <v>55</v>
      </c>
      <c r="AE27" s="19" t="s">
        <v>210</v>
      </c>
      <c r="AF27" s="19" t="s">
        <v>615</v>
      </c>
      <c r="AG27" s="19" t="s">
        <v>78</v>
      </c>
      <c r="AH27" s="19" t="s">
        <v>615</v>
      </c>
      <c r="AI27" s="19" t="s">
        <v>258</v>
      </c>
      <c r="AJ27" s="19" t="s">
        <v>615</v>
      </c>
      <c r="AK27" s="19" t="s">
        <v>615</v>
      </c>
      <c r="AL27" s="19" t="s">
        <v>615</v>
      </c>
      <c r="AM27" s="19" t="s">
        <v>615</v>
      </c>
      <c r="AN27" s="19" t="s">
        <v>615</v>
      </c>
    </row>
    <row r="28" spans="2:40" x14ac:dyDescent="0.3">
      <c r="B28" t="s">
        <v>260</v>
      </c>
      <c r="C28" t="s">
        <v>626</v>
      </c>
      <c r="D28" s="19" t="s">
        <v>77</v>
      </c>
      <c r="E28" s="19" t="s">
        <v>267</v>
      </c>
      <c r="F28" s="19">
        <v>9.6406940622026411</v>
      </c>
      <c r="G28" s="19">
        <v>3.4771728448696204</v>
      </c>
      <c r="H28" s="19">
        <v>0.22971166323555803</v>
      </c>
      <c r="I28" s="19">
        <v>111.81691129883127</v>
      </c>
      <c r="J28" s="19" t="s">
        <v>185</v>
      </c>
      <c r="K28" s="19" t="s">
        <v>96</v>
      </c>
      <c r="L28" s="19">
        <v>6.4577159421799859</v>
      </c>
      <c r="M28" s="19">
        <v>6.1753756912537314</v>
      </c>
      <c r="N28" s="19">
        <v>8.9764615525060449</v>
      </c>
      <c r="O28" s="19">
        <v>521.40255067078238</v>
      </c>
      <c r="P28" s="19" t="s">
        <v>615</v>
      </c>
      <c r="Q28" s="19">
        <v>4.0988516469259357</v>
      </c>
      <c r="R28" s="19" t="s">
        <v>258</v>
      </c>
      <c r="S28" s="19">
        <v>8.534311692608247</v>
      </c>
      <c r="T28" s="19" t="s">
        <v>262</v>
      </c>
      <c r="U28" s="19">
        <v>1.1169774691401795</v>
      </c>
      <c r="V28" s="19" t="s">
        <v>264</v>
      </c>
      <c r="W28" s="19" t="s">
        <v>615</v>
      </c>
      <c r="X28" s="19" t="s">
        <v>615</v>
      </c>
      <c r="Y28" s="19" t="s">
        <v>615</v>
      </c>
      <c r="Z28" s="19" t="s">
        <v>148</v>
      </c>
      <c r="AA28" s="19" t="s">
        <v>265</v>
      </c>
      <c r="AB28" s="19" t="s">
        <v>266</v>
      </c>
      <c r="AC28" s="19" t="s">
        <v>121</v>
      </c>
      <c r="AD28" s="19" t="s">
        <v>227</v>
      </c>
      <c r="AE28" s="19" t="s">
        <v>261</v>
      </c>
      <c r="AF28" s="19" t="s">
        <v>615</v>
      </c>
      <c r="AG28" s="19" t="s">
        <v>262</v>
      </c>
      <c r="AH28" s="19" t="s">
        <v>615</v>
      </c>
      <c r="AI28" s="19" t="s">
        <v>263</v>
      </c>
      <c r="AJ28" s="19" t="s">
        <v>615</v>
      </c>
      <c r="AK28" s="19" t="s">
        <v>615</v>
      </c>
      <c r="AL28" s="19" t="s">
        <v>615</v>
      </c>
      <c r="AM28" s="19" t="s">
        <v>615</v>
      </c>
      <c r="AN28" s="19" t="s">
        <v>615</v>
      </c>
    </row>
    <row r="29" spans="2:40" x14ac:dyDescent="0.3">
      <c r="B29" t="s">
        <v>268</v>
      </c>
      <c r="C29" t="s">
        <v>626</v>
      </c>
      <c r="D29" s="19" t="s">
        <v>119</v>
      </c>
      <c r="E29" s="19" t="s">
        <v>274</v>
      </c>
      <c r="F29" s="19">
        <v>3.1527564145236133</v>
      </c>
      <c r="G29" s="19">
        <v>1.6028254437089573</v>
      </c>
      <c r="H29" s="19" t="s">
        <v>161</v>
      </c>
      <c r="I29" s="19">
        <v>102.90741340288942</v>
      </c>
      <c r="J29" s="19">
        <v>0.30108389039388578</v>
      </c>
      <c r="K29" s="19" t="s">
        <v>63</v>
      </c>
      <c r="L29" s="19">
        <v>4.8368846215362691</v>
      </c>
      <c r="M29" s="19">
        <v>4.4866542874426338</v>
      </c>
      <c r="N29" s="19">
        <v>5.3415302869179886</v>
      </c>
      <c r="O29" s="19">
        <v>504.06843089280255</v>
      </c>
      <c r="P29" s="19" t="s">
        <v>615</v>
      </c>
      <c r="Q29" s="19" t="s">
        <v>254</v>
      </c>
      <c r="R29" s="19" t="s">
        <v>50</v>
      </c>
      <c r="S29" s="19">
        <v>11.956026097063207</v>
      </c>
      <c r="T29" s="19" t="s">
        <v>270</v>
      </c>
      <c r="U29" s="19">
        <v>1.5919101447361919</v>
      </c>
      <c r="V29" s="19" t="s">
        <v>271</v>
      </c>
      <c r="W29" s="19" t="s">
        <v>615</v>
      </c>
      <c r="X29" s="19" t="s">
        <v>615</v>
      </c>
      <c r="Y29" s="19" t="s">
        <v>615</v>
      </c>
      <c r="Z29" s="19">
        <v>0.21359197355037604</v>
      </c>
      <c r="AA29" s="19" t="s">
        <v>272</v>
      </c>
      <c r="AB29" s="19" t="s">
        <v>273</v>
      </c>
      <c r="AC29" s="19" t="s">
        <v>113</v>
      </c>
      <c r="AD29" s="19" t="s">
        <v>269</v>
      </c>
      <c r="AE29" s="19">
        <v>2.828973297600502</v>
      </c>
      <c r="AF29" s="19" t="s">
        <v>615</v>
      </c>
      <c r="AG29" s="19">
        <v>1.4771960043375112</v>
      </c>
      <c r="AH29" s="19" t="s">
        <v>615</v>
      </c>
      <c r="AI29" s="19">
        <v>7.6566568825810268</v>
      </c>
      <c r="AJ29" s="19" t="s">
        <v>615</v>
      </c>
      <c r="AK29" s="19" t="s">
        <v>615</v>
      </c>
      <c r="AL29" s="19" t="s">
        <v>615</v>
      </c>
      <c r="AM29" s="19" t="s">
        <v>615</v>
      </c>
      <c r="AN29" s="19" t="s">
        <v>615</v>
      </c>
    </row>
    <row r="30" spans="2:40" x14ac:dyDescent="0.3">
      <c r="B30" t="s">
        <v>275</v>
      </c>
      <c r="C30" t="s">
        <v>626</v>
      </c>
      <c r="D30" s="19" t="s">
        <v>97</v>
      </c>
      <c r="E30" s="19" t="s">
        <v>277</v>
      </c>
      <c r="F30" s="19">
        <v>3.3561745705457953</v>
      </c>
      <c r="G30" s="19">
        <v>0.25466083429076369</v>
      </c>
      <c r="H30" s="19" t="s">
        <v>97</v>
      </c>
      <c r="I30" s="19">
        <v>109.11925776103543</v>
      </c>
      <c r="J30" s="19">
        <v>5.1324526309861326E-2</v>
      </c>
      <c r="K30" s="19" t="s">
        <v>134</v>
      </c>
      <c r="L30" s="19">
        <v>5.1916490059932237</v>
      </c>
      <c r="M30" s="19">
        <v>5.2758575003965333</v>
      </c>
      <c r="N30" s="19">
        <v>7.1088875140546355</v>
      </c>
      <c r="O30" s="19">
        <v>561.58936216380664</v>
      </c>
      <c r="P30" s="19" t="s">
        <v>615</v>
      </c>
      <c r="Q30" s="19">
        <v>0.96375594583233237</v>
      </c>
      <c r="R30" s="19" t="s">
        <v>66</v>
      </c>
      <c r="S30" s="19">
        <v>1.7439591832272978</v>
      </c>
      <c r="T30" s="19" t="s">
        <v>61</v>
      </c>
      <c r="U30" s="19">
        <v>1.7355772090357442</v>
      </c>
      <c r="V30" s="19" t="s">
        <v>49</v>
      </c>
      <c r="W30" s="19" t="s">
        <v>615</v>
      </c>
      <c r="X30" s="19" t="s">
        <v>615</v>
      </c>
      <c r="Y30" s="19" t="s">
        <v>615</v>
      </c>
      <c r="Z30" s="19">
        <v>0.15706240809560926</v>
      </c>
      <c r="AA30" s="19" t="s">
        <v>126</v>
      </c>
      <c r="AB30" s="19" t="s">
        <v>121</v>
      </c>
      <c r="AC30" s="19">
        <v>4.7830419341759405E-2</v>
      </c>
      <c r="AD30" s="19">
        <v>0.87066502972210325</v>
      </c>
      <c r="AE30" s="19">
        <v>0.86960515103434877</v>
      </c>
      <c r="AF30" s="19" t="s">
        <v>615</v>
      </c>
      <c r="AG30" s="19">
        <v>0.25676791271701754</v>
      </c>
      <c r="AH30" s="19" t="s">
        <v>615</v>
      </c>
      <c r="AI30" s="19" t="s">
        <v>276</v>
      </c>
      <c r="AJ30" s="19" t="s">
        <v>615</v>
      </c>
      <c r="AK30" s="19" t="s">
        <v>615</v>
      </c>
      <c r="AL30" s="19" t="s">
        <v>615</v>
      </c>
      <c r="AM30" s="19" t="s">
        <v>615</v>
      </c>
      <c r="AN30" s="19" t="s">
        <v>615</v>
      </c>
    </row>
    <row r="31" spans="2:40" x14ac:dyDescent="0.3">
      <c r="B31" t="s">
        <v>278</v>
      </c>
      <c r="C31" t="s">
        <v>626</v>
      </c>
      <c r="D31" s="19">
        <v>1.1799887064846</v>
      </c>
      <c r="E31" s="19" t="s">
        <v>279</v>
      </c>
      <c r="F31" s="19">
        <v>23.014654298089322</v>
      </c>
      <c r="G31" s="19">
        <v>2.4002949777310705</v>
      </c>
      <c r="H31" s="19">
        <v>0.61335713820410132</v>
      </c>
      <c r="I31" s="19">
        <v>127.90518994870375</v>
      </c>
      <c r="J31" s="19">
        <v>0.69889378605746033</v>
      </c>
      <c r="K31" s="19" t="s">
        <v>42</v>
      </c>
      <c r="L31" s="19">
        <v>6.0306300356197529</v>
      </c>
      <c r="M31" s="19">
        <v>7.8031697864633554</v>
      </c>
      <c r="N31" s="19">
        <v>11.142723753564212</v>
      </c>
      <c r="O31" s="19">
        <v>556.38020088065616</v>
      </c>
      <c r="P31" s="19" t="s">
        <v>615</v>
      </c>
      <c r="Q31" s="19">
        <v>1.1443651190123982</v>
      </c>
      <c r="R31" s="19">
        <v>1.4054444791744309</v>
      </c>
      <c r="S31" s="19">
        <v>12.367055990035594</v>
      </c>
      <c r="T31" s="19" t="s">
        <v>168</v>
      </c>
      <c r="U31" s="19">
        <v>3.0487294206702442</v>
      </c>
      <c r="V31" s="19" t="s">
        <v>208</v>
      </c>
      <c r="W31" s="19" t="s">
        <v>136</v>
      </c>
      <c r="X31" s="19" t="s">
        <v>615</v>
      </c>
      <c r="Y31" s="19">
        <v>0.25749323148209363</v>
      </c>
      <c r="Z31" s="19">
        <v>0.2567286701490693</v>
      </c>
      <c r="AA31" s="19" t="s">
        <v>615</v>
      </c>
      <c r="AB31" s="19" t="s">
        <v>94</v>
      </c>
      <c r="AC31" s="19" t="s">
        <v>47</v>
      </c>
      <c r="AD31" s="19" t="s">
        <v>209</v>
      </c>
      <c r="AE31" s="19" t="s">
        <v>111</v>
      </c>
      <c r="AF31" s="19" t="s">
        <v>615</v>
      </c>
      <c r="AG31" s="19">
        <v>0.37849776503316784</v>
      </c>
      <c r="AH31" s="19" t="s">
        <v>615</v>
      </c>
      <c r="AI31" s="19" t="s">
        <v>615</v>
      </c>
      <c r="AJ31" s="19" t="s">
        <v>615</v>
      </c>
      <c r="AK31" s="19" t="s">
        <v>615</v>
      </c>
      <c r="AL31" s="19" t="s">
        <v>615</v>
      </c>
      <c r="AM31" s="19" t="s">
        <v>615</v>
      </c>
      <c r="AN31" s="19" t="s">
        <v>615</v>
      </c>
    </row>
    <row r="32" spans="2:40" x14ac:dyDescent="0.3">
      <c r="B32" t="s">
        <v>280</v>
      </c>
      <c r="C32" t="s">
        <v>626</v>
      </c>
      <c r="D32" s="19">
        <v>1.1565199597983786</v>
      </c>
      <c r="E32" s="19" t="s">
        <v>282</v>
      </c>
      <c r="F32" s="19">
        <v>23.039711837679569</v>
      </c>
      <c r="G32" s="19">
        <v>2.3661130677327007</v>
      </c>
      <c r="H32" s="19">
        <v>0.54970712242190956</v>
      </c>
      <c r="I32" s="19">
        <v>128.17504539034442</v>
      </c>
      <c r="J32" s="19">
        <v>0.6590220425931006</v>
      </c>
      <c r="K32" s="19" t="s">
        <v>113</v>
      </c>
      <c r="L32" s="19">
        <v>6.0303447756408985</v>
      </c>
      <c r="M32" s="19">
        <v>7.7035836291134556</v>
      </c>
      <c r="N32" s="19">
        <v>11.241086206385255</v>
      </c>
      <c r="O32" s="19">
        <v>556.28376310946555</v>
      </c>
      <c r="P32" s="19" t="s">
        <v>615</v>
      </c>
      <c r="Q32" s="19">
        <v>1.3460495782980408</v>
      </c>
      <c r="R32" s="19" t="s">
        <v>272</v>
      </c>
      <c r="S32" s="19">
        <v>12.582755533297298</v>
      </c>
      <c r="T32" s="19" t="s">
        <v>222</v>
      </c>
      <c r="U32" s="19">
        <v>3.0194406070356949</v>
      </c>
      <c r="V32" s="19" t="s">
        <v>160</v>
      </c>
      <c r="W32" s="19" t="s">
        <v>66</v>
      </c>
      <c r="X32" s="19" t="s">
        <v>615</v>
      </c>
      <c r="Y32" s="19" t="s">
        <v>96</v>
      </c>
      <c r="Z32" s="19" t="s">
        <v>119</v>
      </c>
      <c r="AA32" s="19" t="s">
        <v>615</v>
      </c>
      <c r="AB32" s="19" t="s">
        <v>143</v>
      </c>
      <c r="AC32" s="19" t="s">
        <v>86</v>
      </c>
      <c r="AD32" s="19" t="s">
        <v>281</v>
      </c>
      <c r="AE32" s="19" t="s">
        <v>124</v>
      </c>
      <c r="AF32" s="19" t="s">
        <v>615</v>
      </c>
      <c r="AG32" s="19">
        <v>0.50762657420419288</v>
      </c>
      <c r="AH32" s="19" t="s">
        <v>615</v>
      </c>
      <c r="AI32" s="19" t="s">
        <v>615</v>
      </c>
      <c r="AJ32" s="19" t="s">
        <v>615</v>
      </c>
      <c r="AK32" s="19" t="s">
        <v>615</v>
      </c>
      <c r="AL32" s="19" t="s">
        <v>615</v>
      </c>
      <c r="AM32" s="19" t="s">
        <v>615</v>
      </c>
      <c r="AN32" s="19" t="s">
        <v>615</v>
      </c>
    </row>
    <row r="33" spans="2:40" x14ac:dyDescent="0.3">
      <c r="B33" t="s">
        <v>283</v>
      </c>
      <c r="C33" t="s">
        <v>626</v>
      </c>
      <c r="D33" s="19">
        <v>1.1833230083448179</v>
      </c>
      <c r="E33" s="19" t="s">
        <v>286</v>
      </c>
      <c r="F33" s="19">
        <v>23.108616379136134</v>
      </c>
      <c r="G33" s="19">
        <v>2.4154688739689956</v>
      </c>
      <c r="H33" s="19">
        <v>0.61683704293205588</v>
      </c>
      <c r="I33" s="19">
        <v>128.16420379275769</v>
      </c>
      <c r="J33" s="19">
        <v>0.69775464643351404</v>
      </c>
      <c r="K33" s="19" t="s">
        <v>106</v>
      </c>
      <c r="L33" s="19">
        <v>5.9769425139049837</v>
      </c>
      <c r="M33" s="19">
        <v>7.7492120623936804</v>
      </c>
      <c r="N33" s="19">
        <v>11.227591314462249</v>
      </c>
      <c r="O33" s="19">
        <v>556.11074637283355</v>
      </c>
      <c r="P33" s="19" t="s">
        <v>615</v>
      </c>
      <c r="Q33" s="19">
        <v>1.1105730175865975</v>
      </c>
      <c r="R33" s="19">
        <v>1.2891922963428468</v>
      </c>
      <c r="S33" s="19">
        <v>12.476249264019996</v>
      </c>
      <c r="T33" s="19" t="s">
        <v>210</v>
      </c>
      <c r="U33" s="19">
        <v>2.8402682038830216</v>
      </c>
      <c r="V33" s="19" t="s">
        <v>94</v>
      </c>
      <c r="W33" s="19" t="s">
        <v>88</v>
      </c>
      <c r="X33" s="19" t="s">
        <v>615</v>
      </c>
      <c r="Y33" s="19">
        <v>0.18960045717168986</v>
      </c>
      <c r="Z33" s="19">
        <v>0.27720695191434358</v>
      </c>
      <c r="AA33" s="19" t="s">
        <v>615</v>
      </c>
      <c r="AB33" s="19" t="s">
        <v>285</v>
      </c>
      <c r="AC33" s="19" t="s">
        <v>136</v>
      </c>
      <c r="AD33" s="19" t="s">
        <v>284</v>
      </c>
      <c r="AE33" s="19">
        <v>0.83762868591751172</v>
      </c>
      <c r="AF33" s="19" t="s">
        <v>615</v>
      </c>
      <c r="AG33" s="19">
        <v>0.50823874397885571</v>
      </c>
      <c r="AH33" s="19" t="s">
        <v>615</v>
      </c>
      <c r="AI33" s="19" t="s">
        <v>615</v>
      </c>
      <c r="AJ33" s="19" t="s">
        <v>615</v>
      </c>
      <c r="AK33" s="19" t="s">
        <v>615</v>
      </c>
      <c r="AL33" s="19" t="s">
        <v>615</v>
      </c>
      <c r="AM33" s="19" t="s">
        <v>615</v>
      </c>
      <c r="AN33" s="19" t="s">
        <v>615</v>
      </c>
    </row>
    <row r="34" spans="2:40" x14ac:dyDescent="0.3">
      <c r="B34" t="s">
        <v>287</v>
      </c>
      <c r="C34" t="s">
        <v>626</v>
      </c>
      <c r="D34" s="19">
        <v>0.16554673034148371</v>
      </c>
      <c r="E34" s="19" t="s">
        <v>290</v>
      </c>
      <c r="F34" s="19">
        <v>8.474126955874242</v>
      </c>
      <c r="G34" s="19">
        <v>0.51309864212641676</v>
      </c>
      <c r="H34" s="19">
        <v>0.26631671448732142</v>
      </c>
      <c r="I34" s="19">
        <v>116.14332188183299</v>
      </c>
      <c r="J34" s="19" t="s">
        <v>42</v>
      </c>
      <c r="K34" s="19" t="s">
        <v>96</v>
      </c>
      <c r="L34" s="19">
        <v>7.1163890084139698</v>
      </c>
      <c r="M34" s="19">
        <v>6.7866376140171454</v>
      </c>
      <c r="N34" s="19">
        <v>7.5027697294105238</v>
      </c>
      <c r="O34" s="19">
        <v>600.59563163102553</v>
      </c>
      <c r="P34" s="19" t="s">
        <v>615</v>
      </c>
      <c r="Q34" s="19">
        <v>3.454761430430052</v>
      </c>
      <c r="R34" s="19" t="s">
        <v>185</v>
      </c>
      <c r="S34" s="19">
        <v>1.8107809736904146</v>
      </c>
      <c r="T34" s="19" t="s">
        <v>85</v>
      </c>
      <c r="U34" s="19">
        <v>1.7632134352540472</v>
      </c>
      <c r="V34" s="19" t="s">
        <v>87</v>
      </c>
      <c r="W34" s="19" t="s">
        <v>119</v>
      </c>
      <c r="X34" s="19" t="s">
        <v>615</v>
      </c>
      <c r="Y34" s="19" t="s">
        <v>86</v>
      </c>
      <c r="Z34" s="19" t="s">
        <v>136</v>
      </c>
      <c r="AA34" s="19" t="s">
        <v>615</v>
      </c>
      <c r="AB34" s="19" t="s">
        <v>92</v>
      </c>
      <c r="AC34" s="19" t="s">
        <v>133</v>
      </c>
      <c r="AD34" s="19" t="s">
        <v>288</v>
      </c>
      <c r="AE34" s="19" t="s">
        <v>289</v>
      </c>
      <c r="AF34" s="19" t="s">
        <v>615</v>
      </c>
      <c r="AG34" s="19">
        <v>0.83834054887296949</v>
      </c>
      <c r="AH34" s="19" t="s">
        <v>615</v>
      </c>
      <c r="AI34" s="19" t="s">
        <v>615</v>
      </c>
      <c r="AJ34" s="19" t="s">
        <v>615</v>
      </c>
      <c r="AK34" s="19" t="s">
        <v>615</v>
      </c>
      <c r="AL34" s="19" t="s">
        <v>615</v>
      </c>
      <c r="AM34" s="19" t="s">
        <v>615</v>
      </c>
      <c r="AN34" s="19" t="s">
        <v>615</v>
      </c>
    </row>
    <row r="35" spans="2:40" x14ac:dyDescent="0.3">
      <c r="B35" t="s">
        <v>291</v>
      </c>
      <c r="C35" t="s">
        <v>626</v>
      </c>
      <c r="D35" s="19">
        <v>1.1955907255002911</v>
      </c>
      <c r="E35" s="19" t="s">
        <v>292</v>
      </c>
      <c r="F35" s="19">
        <v>22.990571537726936</v>
      </c>
      <c r="G35" s="19">
        <v>2.3719792382523193</v>
      </c>
      <c r="H35" s="19">
        <v>0.58201569339694947</v>
      </c>
      <c r="I35" s="19">
        <v>128.04194350066507</v>
      </c>
      <c r="J35" s="19">
        <v>0.62017221239320741</v>
      </c>
      <c r="K35" s="19" t="s">
        <v>106</v>
      </c>
      <c r="L35" s="19">
        <v>5.934888353410388</v>
      </c>
      <c r="M35" s="19">
        <v>7.7595523917697502</v>
      </c>
      <c r="N35" s="19">
        <v>11.105416719226369</v>
      </c>
      <c r="O35" s="19">
        <v>556.02933029615781</v>
      </c>
      <c r="P35" s="19" t="s">
        <v>615</v>
      </c>
      <c r="Q35" s="19">
        <v>1.4285764189976538</v>
      </c>
      <c r="R35" s="19">
        <v>1.555951789780438</v>
      </c>
      <c r="S35" s="19">
        <v>12.493515454398597</v>
      </c>
      <c r="T35" s="19" t="s">
        <v>177</v>
      </c>
      <c r="U35" s="19">
        <v>3.0426974699516149</v>
      </c>
      <c r="V35" s="19" t="s">
        <v>50</v>
      </c>
      <c r="W35" s="19" t="s">
        <v>88</v>
      </c>
      <c r="X35" s="19" t="s">
        <v>615</v>
      </c>
      <c r="Y35" s="19">
        <v>0.24073516749214544</v>
      </c>
      <c r="Z35" s="19">
        <v>0.30756716800565259</v>
      </c>
      <c r="AA35" s="19" t="s">
        <v>615</v>
      </c>
      <c r="AB35" s="19" t="s">
        <v>108</v>
      </c>
      <c r="AC35" s="19" t="s">
        <v>136</v>
      </c>
      <c r="AD35" s="19" t="s">
        <v>248</v>
      </c>
      <c r="AE35" s="19">
        <v>0.7678056994137894</v>
      </c>
      <c r="AF35" s="19" t="s">
        <v>615</v>
      </c>
      <c r="AG35" s="19" t="s">
        <v>79</v>
      </c>
      <c r="AH35" s="19" t="s">
        <v>615</v>
      </c>
      <c r="AI35" s="19" t="s">
        <v>615</v>
      </c>
      <c r="AJ35" s="19" t="s">
        <v>615</v>
      </c>
      <c r="AK35" s="19" t="s">
        <v>615</v>
      </c>
      <c r="AL35" s="19" t="s">
        <v>615</v>
      </c>
      <c r="AM35" s="19" t="s">
        <v>615</v>
      </c>
      <c r="AN35" s="19" t="s">
        <v>615</v>
      </c>
    </row>
    <row r="36" spans="2:40" x14ac:dyDescent="0.3">
      <c r="B36" t="s">
        <v>293</v>
      </c>
      <c r="C36" t="s">
        <v>626</v>
      </c>
      <c r="D36" s="19" t="s">
        <v>106</v>
      </c>
      <c r="E36" s="19" t="s">
        <v>294</v>
      </c>
      <c r="F36" s="19">
        <v>6.7240014678536202</v>
      </c>
      <c r="G36" s="19">
        <v>0.9459395122251899</v>
      </c>
      <c r="H36" s="19" t="s">
        <v>77</v>
      </c>
      <c r="I36" s="19">
        <v>125.27219572711756</v>
      </c>
      <c r="J36" s="19" t="s">
        <v>174</v>
      </c>
      <c r="K36" s="19" t="s">
        <v>42</v>
      </c>
      <c r="L36" s="19">
        <v>5.9332191490032544</v>
      </c>
      <c r="M36" s="19">
        <v>6.6232748422980716</v>
      </c>
      <c r="N36" s="19">
        <v>7.5857098133877185</v>
      </c>
      <c r="O36" s="19">
        <v>596.94730729334503</v>
      </c>
      <c r="P36" s="19" t="s">
        <v>615</v>
      </c>
      <c r="Q36" s="19">
        <v>1.6849126807778958</v>
      </c>
      <c r="R36" s="19" t="s">
        <v>85</v>
      </c>
      <c r="S36" s="19">
        <v>3.5016594200267166</v>
      </c>
      <c r="T36" s="19" t="s">
        <v>224</v>
      </c>
      <c r="U36" s="19">
        <v>1.9323840300554154</v>
      </c>
      <c r="V36" s="19" t="s">
        <v>124</v>
      </c>
      <c r="W36" s="19" t="s">
        <v>109</v>
      </c>
      <c r="X36" s="19" t="s">
        <v>615</v>
      </c>
      <c r="Y36" s="19" t="s">
        <v>121</v>
      </c>
      <c r="Z36" s="19" t="s">
        <v>121</v>
      </c>
      <c r="AA36" s="19" t="s">
        <v>615</v>
      </c>
      <c r="AB36" s="19" t="s">
        <v>84</v>
      </c>
      <c r="AC36" s="19" t="s">
        <v>86</v>
      </c>
      <c r="AD36" s="19" t="s">
        <v>261</v>
      </c>
      <c r="AE36" s="19" t="s">
        <v>209</v>
      </c>
      <c r="AF36" s="19" t="s">
        <v>615</v>
      </c>
      <c r="AG36" s="19">
        <v>0.64776716047830329</v>
      </c>
      <c r="AH36" s="19" t="s">
        <v>615</v>
      </c>
      <c r="AI36" s="19" t="s">
        <v>615</v>
      </c>
      <c r="AJ36" s="19" t="s">
        <v>615</v>
      </c>
      <c r="AK36" s="19" t="s">
        <v>615</v>
      </c>
      <c r="AL36" s="19" t="s">
        <v>615</v>
      </c>
      <c r="AM36" s="19" t="s">
        <v>615</v>
      </c>
      <c r="AN36" s="19" t="s">
        <v>615</v>
      </c>
    </row>
    <row r="37" spans="2:40" x14ac:dyDescent="0.3">
      <c r="B37" t="s">
        <v>295</v>
      </c>
      <c r="C37" t="s">
        <v>626</v>
      </c>
      <c r="D37" s="19" t="s">
        <v>135</v>
      </c>
      <c r="E37" s="19" t="s">
        <v>297</v>
      </c>
      <c r="F37" s="19">
        <v>2.4852813401610052</v>
      </c>
      <c r="G37" s="19">
        <v>0.1111845536724816</v>
      </c>
      <c r="H37" s="19">
        <v>0.20952195036997498</v>
      </c>
      <c r="I37" s="19">
        <v>117.06372296634557</v>
      </c>
      <c r="J37" s="19" t="s">
        <v>83</v>
      </c>
      <c r="K37" s="19" t="s">
        <v>119</v>
      </c>
      <c r="L37" s="19">
        <v>5.2534587055629691</v>
      </c>
      <c r="M37" s="19">
        <v>4.9946311312395473</v>
      </c>
      <c r="N37" s="19">
        <v>6.6546635466569297</v>
      </c>
      <c r="O37" s="19">
        <v>587.68043013423937</v>
      </c>
      <c r="P37" s="19" t="s">
        <v>615</v>
      </c>
      <c r="Q37" s="19" t="s">
        <v>296</v>
      </c>
      <c r="R37" s="19" t="s">
        <v>223</v>
      </c>
      <c r="S37" s="19" t="s">
        <v>113</v>
      </c>
      <c r="T37" s="19" t="s">
        <v>151</v>
      </c>
      <c r="U37" s="19">
        <v>2.6424642152340261</v>
      </c>
      <c r="V37" s="19" t="s">
        <v>148</v>
      </c>
      <c r="W37" s="19" t="s">
        <v>106</v>
      </c>
      <c r="X37" s="19" t="s">
        <v>615</v>
      </c>
      <c r="Y37" s="19" t="s">
        <v>44</v>
      </c>
      <c r="Z37" s="19" t="s">
        <v>119</v>
      </c>
      <c r="AA37" s="19" t="s">
        <v>615</v>
      </c>
      <c r="AB37" s="19">
        <v>0.4294996325443709</v>
      </c>
      <c r="AC37" s="19" t="s">
        <v>42</v>
      </c>
      <c r="AD37" s="19" t="s">
        <v>105</v>
      </c>
      <c r="AE37" s="19">
        <v>1.1354894094245298</v>
      </c>
      <c r="AF37" s="19" t="s">
        <v>615</v>
      </c>
      <c r="AG37" s="19" t="s">
        <v>210</v>
      </c>
      <c r="AH37" s="19" t="s">
        <v>615</v>
      </c>
      <c r="AI37" s="19" t="s">
        <v>615</v>
      </c>
      <c r="AJ37" s="19" t="s">
        <v>615</v>
      </c>
      <c r="AK37" s="19" t="s">
        <v>615</v>
      </c>
      <c r="AL37" s="19" t="s">
        <v>615</v>
      </c>
      <c r="AM37" s="19" t="s">
        <v>615</v>
      </c>
      <c r="AN37" s="19" t="s">
        <v>615</v>
      </c>
    </row>
    <row r="38" spans="2:40" x14ac:dyDescent="0.3">
      <c r="B38" t="s">
        <v>298</v>
      </c>
      <c r="C38" t="s">
        <v>626</v>
      </c>
      <c r="D38" s="19">
        <v>0.70513264529467845</v>
      </c>
      <c r="E38" s="19" t="s">
        <v>302</v>
      </c>
      <c r="F38" s="19">
        <v>13.806564148744428</v>
      </c>
      <c r="G38" s="19">
        <v>1.8999666642986002</v>
      </c>
      <c r="H38" s="19" t="s">
        <v>183</v>
      </c>
      <c r="I38" s="19">
        <v>129.80271862148621</v>
      </c>
      <c r="J38" s="19" t="s">
        <v>117</v>
      </c>
      <c r="K38" s="19" t="s">
        <v>94</v>
      </c>
      <c r="L38" s="19">
        <v>7.8284340706943381</v>
      </c>
      <c r="M38" s="19">
        <v>7.8498032980965089</v>
      </c>
      <c r="N38" s="19">
        <v>7.9422978573135579</v>
      </c>
      <c r="O38" s="19">
        <v>526.28242742987288</v>
      </c>
      <c r="P38" s="19" t="s">
        <v>615</v>
      </c>
      <c r="Q38" s="19">
        <v>2.6587682396880656</v>
      </c>
      <c r="R38" s="19" t="s">
        <v>148</v>
      </c>
      <c r="S38" s="19">
        <v>9.6782662475423926</v>
      </c>
      <c r="T38" s="19" t="s">
        <v>289</v>
      </c>
      <c r="U38" s="19">
        <v>1.1382567369830363</v>
      </c>
      <c r="V38" s="19">
        <v>1.1842325947250942</v>
      </c>
      <c r="W38" s="19" t="s">
        <v>79</v>
      </c>
      <c r="X38" s="19" t="s">
        <v>615</v>
      </c>
      <c r="Y38" s="19" t="s">
        <v>83</v>
      </c>
      <c r="Z38" s="19">
        <v>0.40107082283801587</v>
      </c>
      <c r="AA38" s="19" t="s">
        <v>615</v>
      </c>
      <c r="AB38" s="19" t="s">
        <v>199</v>
      </c>
      <c r="AC38" s="19" t="s">
        <v>201</v>
      </c>
      <c r="AD38" s="19" t="s">
        <v>299</v>
      </c>
      <c r="AE38" s="19" t="s">
        <v>300</v>
      </c>
      <c r="AF38" s="19" t="s">
        <v>615</v>
      </c>
      <c r="AG38" s="19" t="s">
        <v>301</v>
      </c>
      <c r="AH38" s="19" t="s">
        <v>615</v>
      </c>
      <c r="AI38" s="19" t="s">
        <v>615</v>
      </c>
      <c r="AJ38" s="19" t="s">
        <v>615</v>
      </c>
      <c r="AK38" s="19" t="s">
        <v>615</v>
      </c>
      <c r="AL38" s="19" t="s">
        <v>615</v>
      </c>
      <c r="AM38" s="19" t="s">
        <v>615</v>
      </c>
      <c r="AN38" s="19" t="s">
        <v>615</v>
      </c>
    </row>
    <row r="39" spans="2:40" x14ac:dyDescent="0.3">
      <c r="B39" t="s">
        <v>303</v>
      </c>
      <c r="C39" t="s">
        <v>626</v>
      </c>
      <c r="D39" s="19">
        <v>1.1935334108936517</v>
      </c>
      <c r="E39" s="19" t="s">
        <v>305</v>
      </c>
      <c r="F39" s="19">
        <v>23.104275720478235</v>
      </c>
      <c r="G39" s="19">
        <v>2.3865606345139687</v>
      </c>
      <c r="H39" s="19">
        <v>0.622893737462339</v>
      </c>
      <c r="I39" s="19">
        <v>128.81205169284374</v>
      </c>
      <c r="J39" s="19">
        <v>0.63290798340198884</v>
      </c>
      <c r="K39" s="19" t="s">
        <v>126</v>
      </c>
      <c r="L39" s="19">
        <v>5.9653690310396366</v>
      </c>
      <c r="M39" s="19">
        <v>7.7163028818479651</v>
      </c>
      <c r="N39" s="19">
        <v>11.151512638605359</v>
      </c>
      <c r="O39" s="19">
        <v>557.7481629112832</v>
      </c>
      <c r="P39" s="19" t="s">
        <v>615</v>
      </c>
      <c r="Q39" s="19">
        <v>1.5004482586310195</v>
      </c>
      <c r="R39" s="19">
        <v>1.3943602613368993</v>
      </c>
      <c r="S39" s="19">
        <v>12.26961153907658</v>
      </c>
      <c r="T39" s="19" t="s">
        <v>118</v>
      </c>
      <c r="U39" s="19">
        <v>2.9410174348789226</v>
      </c>
      <c r="V39" s="19" t="s">
        <v>220</v>
      </c>
      <c r="W39" s="19" t="s">
        <v>88</v>
      </c>
      <c r="X39" s="19" t="s">
        <v>615</v>
      </c>
      <c r="Y39" s="19">
        <v>0.25404775198977048</v>
      </c>
      <c r="Z39" s="19">
        <v>0.24071638870980502</v>
      </c>
      <c r="AA39" s="19" t="s">
        <v>615</v>
      </c>
      <c r="AB39" s="19" t="s">
        <v>55</v>
      </c>
      <c r="AC39" s="19" t="s">
        <v>48</v>
      </c>
      <c r="AD39" s="19" t="s">
        <v>304</v>
      </c>
      <c r="AE39" s="19" t="s">
        <v>208</v>
      </c>
      <c r="AF39" s="19" t="s">
        <v>615</v>
      </c>
      <c r="AG39" s="19">
        <v>0.46184367659974712</v>
      </c>
      <c r="AH39" s="19" t="s">
        <v>615</v>
      </c>
      <c r="AI39" s="19" t="s">
        <v>615</v>
      </c>
      <c r="AJ39" s="19" t="s">
        <v>615</v>
      </c>
      <c r="AK39" s="19" t="s">
        <v>615</v>
      </c>
      <c r="AL39" s="19" t="s">
        <v>615</v>
      </c>
      <c r="AM39" s="19" t="s">
        <v>615</v>
      </c>
      <c r="AN39" s="19" t="s">
        <v>615</v>
      </c>
    </row>
    <row r="40" spans="2:40" x14ac:dyDescent="0.3">
      <c r="B40" t="s">
        <v>306</v>
      </c>
      <c r="C40" t="s">
        <v>626</v>
      </c>
      <c r="D40" s="19">
        <v>1.0740930362325247</v>
      </c>
      <c r="E40" s="19" t="s">
        <v>310</v>
      </c>
      <c r="F40" s="19">
        <v>18.623135612744377</v>
      </c>
      <c r="G40" s="19">
        <v>2.8877743861878349</v>
      </c>
      <c r="H40" s="19">
        <v>0.56500991407251766</v>
      </c>
      <c r="I40" s="19">
        <v>126.58450658555297</v>
      </c>
      <c r="J40" s="19" t="s">
        <v>168</v>
      </c>
      <c r="K40" s="19" t="s">
        <v>135</v>
      </c>
      <c r="L40" s="19">
        <v>7.1839385005226317</v>
      </c>
      <c r="M40" s="19">
        <v>7.7953122246801163</v>
      </c>
      <c r="N40" s="19">
        <v>8.5830313153721924</v>
      </c>
      <c r="O40" s="19">
        <v>531.3459720123609</v>
      </c>
      <c r="P40" s="19" t="s">
        <v>615</v>
      </c>
      <c r="Q40" s="19" t="s">
        <v>308</v>
      </c>
      <c r="R40" s="19" t="s">
        <v>309</v>
      </c>
      <c r="S40" s="19">
        <v>17.859826915053652</v>
      </c>
      <c r="T40" s="19">
        <v>0.64318078599545181</v>
      </c>
      <c r="U40" s="19">
        <v>1.0122964487096913</v>
      </c>
      <c r="V40" s="19" t="s">
        <v>193</v>
      </c>
      <c r="W40" s="19" t="s">
        <v>46</v>
      </c>
      <c r="X40" s="19" t="s">
        <v>615</v>
      </c>
      <c r="Y40" s="19" t="s">
        <v>121</v>
      </c>
      <c r="Z40" s="19" t="s">
        <v>46</v>
      </c>
      <c r="AA40" s="19" t="s">
        <v>615</v>
      </c>
      <c r="AB40" s="19" t="s">
        <v>272</v>
      </c>
      <c r="AC40" s="19" t="s">
        <v>46</v>
      </c>
      <c r="AD40" s="19" t="s">
        <v>307</v>
      </c>
      <c r="AE40" s="19" t="s">
        <v>308</v>
      </c>
      <c r="AF40" s="19" t="s">
        <v>615</v>
      </c>
      <c r="AG40" s="19">
        <v>1.1793843257349372</v>
      </c>
      <c r="AH40" s="19" t="s">
        <v>615</v>
      </c>
      <c r="AI40" s="19" t="s">
        <v>615</v>
      </c>
      <c r="AJ40" s="19" t="s">
        <v>615</v>
      </c>
      <c r="AK40" s="19" t="s">
        <v>615</v>
      </c>
      <c r="AL40" s="19" t="s">
        <v>615</v>
      </c>
      <c r="AM40" s="19" t="s">
        <v>615</v>
      </c>
      <c r="AN40" s="19" t="s">
        <v>615</v>
      </c>
    </row>
    <row r="41" spans="2:40" x14ac:dyDescent="0.3">
      <c r="B41" t="s">
        <v>311</v>
      </c>
      <c r="C41" t="s">
        <v>626</v>
      </c>
      <c r="D41" s="19" t="s">
        <v>110</v>
      </c>
      <c r="E41" s="19" t="s">
        <v>317</v>
      </c>
      <c r="F41" s="19">
        <v>2.8235171199872275</v>
      </c>
      <c r="G41" s="19">
        <v>0.5908651299449057</v>
      </c>
      <c r="H41" s="19" t="s">
        <v>106</v>
      </c>
      <c r="I41" s="19">
        <v>111.56858617023214</v>
      </c>
      <c r="J41" s="19" t="s">
        <v>66</v>
      </c>
      <c r="K41" s="19" t="s">
        <v>144</v>
      </c>
      <c r="L41" s="19">
        <v>6.1365832672746796</v>
      </c>
      <c r="M41" s="19">
        <v>6.0427692155396446</v>
      </c>
      <c r="N41" s="19">
        <v>7.1302556113224407</v>
      </c>
      <c r="O41" s="19">
        <v>525.35326568453047</v>
      </c>
      <c r="P41" s="19" t="s">
        <v>615</v>
      </c>
      <c r="Q41" s="19">
        <v>1.587075031171306</v>
      </c>
      <c r="R41" s="19">
        <v>0.23364908362785242</v>
      </c>
      <c r="S41" s="19">
        <v>3.3592280461393238</v>
      </c>
      <c r="T41" s="19" t="s">
        <v>314</v>
      </c>
      <c r="U41" s="19">
        <v>1.5534541051737278</v>
      </c>
      <c r="V41" s="19" t="s">
        <v>315</v>
      </c>
      <c r="W41" s="19" t="s">
        <v>110</v>
      </c>
      <c r="X41" s="19" t="s">
        <v>615</v>
      </c>
      <c r="Y41" s="19" t="s">
        <v>45</v>
      </c>
      <c r="Z41" s="19" t="s">
        <v>83</v>
      </c>
      <c r="AA41" s="19" t="s">
        <v>615</v>
      </c>
      <c r="AB41" s="19" t="s">
        <v>316</v>
      </c>
      <c r="AC41" s="19" t="s">
        <v>109</v>
      </c>
      <c r="AD41" s="19" t="s">
        <v>312</v>
      </c>
      <c r="AE41" s="19" t="s">
        <v>313</v>
      </c>
      <c r="AF41" s="19" t="s">
        <v>615</v>
      </c>
      <c r="AG41" s="19">
        <v>0.59805802628759264</v>
      </c>
      <c r="AH41" s="19" t="s">
        <v>615</v>
      </c>
      <c r="AI41" s="19" t="s">
        <v>615</v>
      </c>
      <c r="AJ41" s="19" t="s">
        <v>615</v>
      </c>
      <c r="AK41" s="19" t="s">
        <v>615</v>
      </c>
      <c r="AL41" s="19" t="s">
        <v>615</v>
      </c>
      <c r="AM41" s="19" t="s">
        <v>615</v>
      </c>
      <c r="AN41" s="19" t="s">
        <v>615</v>
      </c>
    </row>
    <row r="42" spans="2:40" x14ac:dyDescent="0.3">
      <c r="B42" t="s">
        <v>318</v>
      </c>
      <c r="C42" t="s">
        <v>626</v>
      </c>
      <c r="D42" s="19" t="s">
        <v>45</v>
      </c>
      <c r="E42" s="19" t="s">
        <v>324</v>
      </c>
      <c r="F42" s="19">
        <v>4.1196999964715824</v>
      </c>
      <c r="G42" s="19">
        <v>2.9757721129554193</v>
      </c>
      <c r="H42" s="19" t="s">
        <v>236</v>
      </c>
      <c r="I42" s="19">
        <v>105.34878644159726</v>
      </c>
      <c r="J42" s="19" t="s">
        <v>110</v>
      </c>
      <c r="K42" s="19" t="s">
        <v>222</v>
      </c>
      <c r="L42" s="19">
        <v>5.6776751355857673</v>
      </c>
      <c r="M42" s="19">
        <v>5.6582597525331879</v>
      </c>
      <c r="N42" s="19">
        <v>7.6224839236208641</v>
      </c>
      <c r="O42" s="19">
        <v>541.46424570012596</v>
      </c>
      <c r="P42" s="19" t="s">
        <v>615</v>
      </c>
      <c r="Q42" s="19" t="s">
        <v>320</v>
      </c>
      <c r="R42" s="19" t="s">
        <v>323</v>
      </c>
      <c r="S42" s="19">
        <v>12.740604434686196</v>
      </c>
      <c r="T42" s="19" t="s">
        <v>284</v>
      </c>
      <c r="U42" s="19">
        <v>2.4999354699909775</v>
      </c>
      <c r="V42" s="19" t="s">
        <v>321</v>
      </c>
      <c r="W42" s="19" t="s">
        <v>67</v>
      </c>
      <c r="X42" s="19" t="s">
        <v>615</v>
      </c>
      <c r="Y42" s="19" t="s">
        <v>185</v>
      </c>
      <c r="Z42" s="19" t="s">
        <v>101</v>
      </c>
      <c r="AA42" s="19" t="s">
        <v>615</v>
      </c>
      <c r="AB42" s="19" t="s">
        <v>322</v>
      </c>
      <c r="AC42" s="19" t="s">
        <v>161</v>
      </c>
      <c r="AD42" s="19" t="s">
        <v>319</v>
      </c>
      <c r="AE42" s="19" t="s">
        <v>54</v>
      </c>
      <c r="AF42" s="19" t="s">
        <v>615</v>
      </c>
      <c r="AG42" s="19" t="s">
        <v>165</v>
      </c>
      <c r="AH42" s="19" t="s">
        <v>615</v>
      </c>
      <c r="AI42" s="19" t="s">
        <v>615</v>
      </c>
      <c r="AJ42" s="19" t="s">
        <v>615</v>
      </c>
      <c r="AK42" s="19" t="s">
        <v>615</v>
      </c>
      <c r="AL42" s="19" t="s">
        <v>615</v>
      </c>
      <c r="AM42" s="19" t="s">
        <v>615</v>
      </c>
      <c r="AN42" s="19" t="s">
        <v>615</v>
      </c>
    </row>
    <row r="43" spans="2:40" x14ac:dyDescent="0.3">
      <c r="B43" t="s">
        <v>325</v>
      </c>
      <c r="C43" t="s">
        <v>626</v>
      </c>
      <c r="D43" s="19">
        <v>1.1915619647051345</v>
      </c>
      <c r="E43" s="19" t="s">
        <v>327</v>
      </c>
      <c r="F43" s="19">
        <v>23.028999926545911</v>
      </c>
      <c r="G43" s="19">
        <v>2.3198074937319024</v>
      </c>
      <c r="H43" s="19">
        <v>0.54606545944735496</v>
      </c>
      <c r="I43" s="19">
        <v>128.57112591639941</v>
      </c>
      <c r="J43" s="19">
        <v>0.55052447738986077</v>
      </c>
      <c r="K43" s="19" t="s">
        <v>126</v>
      </c>
      <c r="L43" s="19">
        <v>6.0031830263894976</v>
      </c>
      <c r="M43" s="19">
        <v>7.7795845205992489</v>
      </c>
      <c r="N43" s="19">
        <v>11.058792712336873</v>
      </c>
      <c r="O43" s="19">
        <v>558.52786468102397</v>
      </c>
      <c r="P43" s="19" t="s">
        <v>615</v>
      </c>
      <c r="Q43" s="19">
        <v>1.2496963783675288</v>
      </c>
      <c r="R43" s="19">
        <v>1.3138850530599449</v>
      </c>
      <c r="S43" s="19">
        <v>12.481742553869648</v>
      </c>
      <c r="T43" s="19" t="s">
        <v>185</v>
      </c>
      <c r="U43" s="19">
        <v>2.9627593430853851</v>
      </c>
      <c r="V43" s="19" t="s">
        <v>64</v>
      </c>
      <c r="W43" s="19" t="s">
        <v>48</v>
      </c>
      <c r="X43" s="19" t="s">
        <v>615</v>
      </c>
      <c r="Y43" s="19">
        <v>0.23317981950322356</v>
      </c>
      <c r="Z43" s="19">
        <v>0.24173438615287421</v>
      </c>
      <c r="AA43" s="19" t="s">
        <v>615</v>
      </c>
      <c r="AB43" s="19" t="s">
        <v>108</v>
      </c>
      <c r="AC43" s="19" t="s">
        <v>134</v>
      </c>
      <c r="AD43" s="19" t="s">
        <v>326</v>
      </c>
      <c r="AE43" s="19">
        <v>0.83123641679249138</v>
      </c>
      <c r="AF43" s="19" t="s">
        <v>615</v>
      </c>
      <c r="AG43" s="19" t="s">
        <v>168</v>
      </c>
      <c r="AH43" s="19" t="s">
        <v>615</v>
      </c>
      <c r="AI43" s="19" t="s">
        <v>615</v>
      </c>
      <c r="AJ43" s="19" t="s">
        <v>615</v>
      </c>
      <c r="AK43" s="19" t="s">
        <v>615</v>
      </c>
      <c r="AL43" s="19" t="s">
        <v>615</v>
      </c>
      <c r="AM43" s="19" t="s">
        <v>615</v>
      </c>
      <c r="AN43" s="19" t="s">
        <v>615</v>
      </c>
    </row>
    <row r="44" spans="2:40" x14ac:dyDescent="0.3">
      <c r="B44" t="s">
        <v>328</v>
      </c>
      <c r="C44" t="s">
        <v>626</v>
      </c>
      <c r="D44" s="19" t="s">
        <v>60</v>
      </c>
      <c r="E44" s="19" t="s">
        <v>331</v>
      </c>
      <c r="F44" s="19">
        <v>2.587524297871203</v>
      </c>
      <c r="G44" s="19" t="s">
        <v>63</v>
      </c>
      <c r="H44" s="19" t="s">
        <v>119</v>
      </c>
      <c r="I44" s="19">
        <v>90.738520976318569</v>
      </c>
      <c r="J44" s="19" t="s">
        <v>136</v>
      </c>
      <c r="K44" s="19" t="s">
        <v>126</v>
      </c>
      <c r="L44" s="19">
        <v>4.8290671504156997</v>
      </c>
      <c r="M44" s="19">
        <v>4.9876075625895631</v>
      </c>
      <c r="N44" s="19">
        <v>6.4944098736787499</v>
      </c>
      <c r="O44" s="19">
        <v>516.12331686773689</v>
      </c>
      <c r="P44" s="19" t="s">
        <v>615</v>
      </c>
      <c r="Q44" s="19" t="s">
        <v>192</v>
      </c>
      <c r="R44" s="19" t="s">
        <v>55</v>
      </c>
      <c r="S44" s="19" t="s">
        <v>210</v>
      </c>
      <c r="T44" s="19" t="s">
        <v>330</v>
      </c>
      <c r="U44" s="19">
        <v>1.7056567447715605</v>
      </c>
      <c r="V44" s="19" t="s">
        <v>65</v>
      </c>
      <c r="W44" s="19" t="s">
        <v>133</v>
      </c>
      <c r="X44" s="19" t="s">
        <v>615</v>
      </c>
      <c r="Y44" s="19" t="s">
        <v>46</v>
      </c>
      <c r="Z44" s="19" t="s">
        <v>121</v>
      </c>
      <c r="AA44" s="19" t="s">
        <v>615</v>
      </c>
      <c r="AB44" s="19" t="s">
        <v>198</v>
      </c>
      <c r="AC44" s="19" t="s">
        <v>88</v>
      </c>
      <c r="AD44" s="19" t="s">
        <v>329</v>
      </c>
      <c r="AE44" s="19" t="s">
        <v>301</v>
      </c>
      <c r="AF44" s="19" t="s">
        <v>615</v>
      </c>
      <c r="AG44" s="19">
        <v>0.72561609764141521</v>
      </c>
      <c r="AH44" s="19" t="s">
        <v>615</v>
      </c>
      <c r="AI44" s="19" t="s">
        <v>615</v>
      </c>
      <c r="AJ44" s="19" t="s">
        <v>615</v>
      </c>
      <c r="AK44" s="19" t="s">
        <v>615</v>
      </c>
      <c r="AL44" s="19" t="s">
        <v>615</v>
      </c>
      <c r="AM44" s="19" t="s">
        <v>615</v>
      </c>
      <c r="AN44" s="19" t="s">
        <v>615</v>
      </c>
    </row>
    <row r="45" spans="2:40" x14ac:dyDescent="0.3">
      <c r="B45" t="s">
        <v>332</v>
      </c>
      <c r="C45" t="s">
        <v>626</v>
      </c>
      <c r="D45" s="19">
        <v>1.2044357415836286</v>
      </c>
      <c r="E45" s="19" t="s">
        <v>334</v>
      </c>
      <c r="F45" s="19">
        <v>23.088264504848723</v>
      </c>
      <c r="G45" s="19">
        <v>2.3644676405725038</v>
      </c>
      <c r="H45" s="19">
        <v>0.62682011579481856</v>
      </c>
      <c r="I45" s="19">
        <v>129.08981252618162</v>
      </c>
      <c r="J45" s="19">
        <v>0.66923959012904022</v>
      </c>
      <c r="K45" s="19" t="s">
        <v>77</v>
      </c>
      <c r="L45" s="19">
        <v>5.9606389542022313</v>
      </c>
      <c r="M45" s="19">
        <v>7.7105014761344703</v>
      </c>
      <c r="N45" s="19">
        <v>11.035713917005127</v>
      </c>
      <c r="O45" s="19">
        <v>559.72427445004791</v>
      </c>
      <c r="P45" s="19" t="s">
        <v>615</v>
      </c>
      <c r="Q45" s="19">
        <v>1.3916191996802965</v>
      </c>
      <c r="R45" s="19">
        <v>1.184560310070347</v>
      </c>
      <c r="S45" s="19">
        <v>12.31869531901661</v>
      </c>
      <c r="T45" s="19" t="s">
        <v>78</v>
      </c>
      <c r="U45" s="19">
        <v>2.8764554070562989</v>
      </c>
      <c r="V45" s="19" t="s">
        <v>210</v>
      </c>
      <c r="W45" s="19" t="s">
        <v>133</v>
      </c>
      <c r="X45" s="19" t="s">
        <v>615</v>
      </c>
      <c r="Y45" s="19" t="s">
        <v>113</v>
      </c>
      <c r="Z45" s="19">
        <v>0.19384838643541649</v>
      </c>
      <c r="AA45" s="19" t="s">
        <v>615</v>
      </c>
      <c r="AB45" s="19" t="s">
        <v>208</v>
      </c>
      <c r="AC45" s="19" t="s">
        <v>42</v>
      </c>
      <c r="AD45" s="19" t="s">
        <v>333</v>
      </c>
      <c r="AE45" s="19">
        <v>0.7620183296568579</v>
      </c>
      <c r="AF45" s="19" t="s">
        <v>615</v>
      </c>
      <c r="AG45" s="19">
        <v>0.40105988586812469</v>
      </c>
      <c r="AH45" s="19" t="s">
        <v>615</v>
      </c>
      <c r="AI45" s="19" t="s">
        <v>615</v>
      </c>
      <c r="AJ45" s="19" t="s">
        <v>615</v>
      </c>
      <c r="AK45" s="19" t="s">
        <v>615</v>
      </c>
      <c r="AL45" s="19" t="s">
        <v>615</v>
      </c>
      <c r="AM45" s="19" t="s">
        <v>615</v>
      </c>
      <c r="AN45" s="19" t="s">
        <v>615</v>
      </c>
    </row>
    <row r="46" spans="2:40" x14ac:dyDescent="0.3">
      <c r="B46" t="s">
        <v>335</v>
      </c>
      <c r="C46" t="s">
        <v>626</v>
      </c>
      <c r="D46" s="19">
        <v>0.35246596386251944</v>
      </c>
      <c r="E46" s="19" t="s">
        <v>340</v>
      </c>
      <c r="F46" s="19">
        <v>9.5321271933821539</v>
      </c>
      <c r="G46" s="19">
        <v>1.8520644191160958</v>
      </c>
      <c r="H46" s="19" t="s">
        <v>110</v>
      </c>
      <c r="I46" s="19">
        <v>118.94570751053571</v>
      </c>
      <c r="J46" s="19" t="s">
        <v>161</v>
      </c>
      <c r="K46" s="19" t="s">
        <v>339</v>
      </c>
      <c r="L46" s="19">
        <v>5.5358665314441593</v>
      </c>
      <c r="M46" s="19">
        <v>6.4258500844597535</v>
      </c>
      <c r="N46" s="19">
        <v>8.4675027483120431</v>
      </c>
      <c r="O46" s="19">
        <v>519.79273806084586</v>
      </c>
      <c r="P46" s="19" t="s">
        <v>615</v>
      </c>
      <c r="Q46" s="19" t="s">
        <v>247</v>
      </c>
      <c r="R46" s="19" t="s">
        <v>165</v>
      </c>
      <c r="S46" s="19">
        <v>6.3495763606591442</v>
      </c>
      <c r="T46" s="19" t="s">
        <v>247</v>
      </c>
      <c r="U46" s="19">
        <v>2.7107531721539435</v>
      </c>
      <c r="V46" s="19" t="s">
        <v>338</v>
      </c>
      <c r="W46" s="19" t="s">
        <v>43</v>
      </c>
      <c r="X46" s="19" t="s">
        <v>615</v>
      </c>
      <c r="Y46" s="19" t="s">
        <v>156</v>
      </c>
      <c r="Z46" s="19" t="s">
        <v>45</v>
      </c>
      <c r="AA46" s="19" t="s">
        <v>615</v>
      </c>
      <c r="AB46" s="19" t="s">
        <v>40</v>
      </c>
      <c r="AC46" s="19" t="s">
        <v>136</v>
      </c>
      <c r="AD46" s="19" t="s">
        <v>336</v>
      </c>
      <c r="AE46" s="19" t="s">
        <v>142</v>
      </c>
      <c r="AF46" s="19" t="s">
        <v>615</v>
      </c>
      <c r="AG46" s="19" t="s">
        <v>337</v>
      </c>
      <c r="AH46" s="19" t="s">
        <v>615</v>
      </c>
      <c r="AI46" s="19" t="s">
        <v>615</v>
      </c>
      <c r="AJ46" s="19" t="s">
        <v>615</v>
      </c>
      <c r="AK46" s="19" t="s">
        <v>615</v>
      </c>
      <c r="AL46" s="19" t="s">
        <v>615</v>
      </c>
      <c r="AM46" s="19" t="s">
        <v>615</v>
      </c>
      <c r="AN46" s="19" t="s">
        <v>615</v>
      </c>
    </row>
    <row r="47" spans="2:40" x14ac:dyDescent="0.3">
      <c r="B47" t="s">
        <v>38</v>
      </c>
      <c r="C47" t="s">
        <v>626</v>
      </c>
      <c r="D47" s="19" t="s">
        <v>44</v>
      </c>
      <c r="E47" s="19" t="s">
        <v>52</v>
      </c>
      <c r="F47" s="19">
        <v>3.300705354774466</v>
      </c>
      <c r="G47" s="19">
        <v>0.43794532692170468</v>
      </c>
      <c r="H47" s="19">
        <v>0.27846369125115261</v>
      </c>
      <c r="I47" s="19">
        <v>62.721030429273007</v>
      </c>
      <c r="J47" s="19" t="s">
        <v>42</v>
      </c>
      <c r="K47" s="19" t="s">
        <v>48</v>
      </c>
      <c r="L47" s="19">
        <v>6.1582057177872462</v>
      </c>
      <c r="M47" s="19">
        <v>5.9846308930133709</v>
      </c>
      <c r="N47" s="19">
        <v>8.6816303525157057</v>
      </c>
      <c r="O47" s="19">
        <v>517.93745008584233</v>
      </c>
      <c r="P47" s="19">
        <v>0.96205364851857078</v>
      </c>
      <c r="Q47" s="19">
        <v>1.2684344490575978</v>
      </c>
      <c r="R47" s="19" t="s">
        <v>43</v>
      </c>
      <c r="S47" s="19">
        <v>3.656681815293553</v>
      </c>
      <c r="T47" s="19" t="s">
        <v>45</v>
      </c>
      <c r="U47" s="19">
        <v>2.8099488518502693</v>
      </c>
      <c r="V47" s="19" t="s">
        <v>46</v>
      </c>
      <c r="W47" s="19" t="s">
        <v>47</v>
      </c>
      <c r="X47" s="19" t="s">
        <v>615</v>
      </c>
      <c r="Y47" s="19" t="s">
        <v>48</v>
      </c>
      <c r="Z47" s="19">
        <v>0.26706353734546162</v>
      </c>
      <c r="AA47" s="19" t="s">
        <v>49</v>
      </c>
      <c r="AB47" s="19" t="s">
        <v>50</v>
      </c>
      <c r="AC47" s="19" t="s">
        <v>48</v>
      </c>
      <c r="AD47" s="19" t="s">
        <v>39</v>
      </c>
      <c r="AE47" s="19">
        <v>1.8767278682630251</v>
      </c>
      <c r="AF47" s="19">
        <v>7.8034734751801116</v>
      </c>
      <c r="AG47" s="19">
        <v>0.27600199498887068</v>
      </c>
      <c r="AH47" s="19" t="s">
        <v>40</v>
      </c>
      <c r="AI47" s="19" t="s">
        <v>41</v>
      </c>
      <c r="AJ47" s="19">
        <v>12.735952085417187</v>
      </c>
      <c r="AK47" s="19" t="s">
        <v>43</v>
      </c>
      <c r="AL47" s="19" t="s">
        <v>51</v>
      </c>
      <c r="AM47" s="19" t="s">
        <v>615</v>
      </c>
      <c r="AN47" s="19" t="s">
        <v>615</v>
      </c>
    </row>
    <row r="48" spans="2:40" x14ac:dyDescent="0.3">
      <c r="B48" t="s">
        <v>116</v>
      </c>
      <c r="C48" t="s">
        <v>626</v>
      </c>
      <c r="D48" s="19" t="s">
        <v>120</v>
      </c>
      <c r="E48" s="19" t="s">
        <v>122</v>
      </c>
      <c r="F48" s="19">
        <v>1.6068595198694464</v>
      </c>
      <c r="G48" s="19" t="s">
        <v>48</v>
      </c>
      <c r="H48" s="19" t="s">
        <v>97</v>
      </c>
      <c r="I48" s="19">
        <v>91.820105187487599</v>
      </c>
      <c r="J48" s="19" t="s">
        <v>95</v>
      </c>
      <c r="K48" s="19" t="s">
        <v>93</v>
      </c>
      <c r="L48" s="19">
        <v>6.3202806969371714</v>
      </c>
      <c r="M48" s="19">
        <v>6.4742228652472678</v>
      </c>
      <c r="N48" s="19">
        <v>6.9887782182116664</v>
      </c>
      <c r="O48" s="19">
        <v>580.65363456836667</v>
      </c>
      <c r="P48" s="19">
        <v>0.48395372785342727</v>
      </c>
      <c r="Q48" s="19">
        <v>1.7250872084077389</v>
      </c>
      <c r="R48" s="19" t="s">
        <v>121</v>
      </c>
      <c r="S48" s="19">
        <v>0.80181641471015375</v>
      </c>
      <c r="T48" s="19" t="s">
        <v>63</v>
      </c>
      <c r="U48" s="19">
        <v>1.7283781986640341</v>
      </c>
      <c r="V48" s="19" t="s">
        <v>77</v>
      </c>
      <c r="W48" s="19" t="s">
        <v>93</v>
      </c>
      <c r="X48" s="19" t="s">
        <v>615</v>
      </c>
      <c r="Y48" s="19" t="s">
        <v>95</v>
      </c>
      <c r="Z48" s="19" t="s">
        <v>97</v>
      </c>
      <c r="AA48" s="19" t="s">
        <v>49</v>
      </c>
      <c r="AB48" s="19" t="s">
        <v>121</v>
      </c>
      <c r="AC48" s="19">
        <v>2.2433791434922246E-2</v>
      </c>
      <c r="AD48" s="19" t="s">
        <v>117</v>
      </c>
      <c r="AE48" s="19">
        <v>0.28151114038532316</v>
      </c>
      <c r="AF48" s="19">
        <v>8.5202051358377719</v>
      </c>
      <c r="AG48" s="19">
        <v>0.48477888256723189</v>
      </c>
      <c r="AH48" s="19">
        <v>0.75318857356638125</v>
      </c>
      <c r="AI48" s="19" t="s">
        <v>118</v>
      </c>
      <c r="AJ48" s="19">
        <v>7.4609529841254192</v>
      </c>
      <c r="AK48" s="19" t="s">
        <v>119</v>
      </c>
      <c r="AL48" s="19">
        <v>4.1446143052833051</v>
      </c>
      <c r="AM48" s="19" t="s">
        <v>615</v>
      </c>
      <c r="AN48" s="19" t="s">
        <v>615</v>
      </c>
    </row>
    <row r="49" spans="2:40" x14ac:dyDescent="0.3">
      <c r="B49" t="s">
        <v>123</v>
      </c>
      <c r="C49" t="s">
        <v>626</v>
      </c>
      <c r="D49" s="19" t="s">
        <v>97</v>
      </c>
      <c r="E49" s="19" t="s">
        <v>128</v>
      </c>
      <c r="F49" s="19">
        <v>1.7591319923240409</v>
      </c>
      <c r="G49" s="19" t="s">
        <v>120</v>
      </c>
      <c r="H49" s="19" t="s">
        <v>97</v>
      </c>
      <c r="I49" s="19">
        <v>96.119086538415445</v>
      </c>
      <c r="J49" s="19" t="s">
        <v>48</v>
      </c>
      <c r="K49" s="19" t="s">
        <v>48</v>
      </c>
      <c r="L49" s="19">
        <v>6.5053006741810107</v>
      </c>
      <c r="M49" s="19">
        <v>7.0182412261475982</v>
      </c>
      <c r="N49" s="19">
        <v>6.5093029100196551</v>
      </c>
      <c r="O49" s="19">
        <v>585.81373662256578</v>
      </c>
      <c r="P49" s="19">
        <v>0.62370470616669071</v>
      </c>
      <c r="Q49" s="19">
        <v>1.0352431613858066</v>
      </c>
      <c r="R49" s="19" t="s">
        <v>96</v>
      </c>
      <c r="S49" s="19" t="s">
        <v>125</v>
      </c>
      <c r="T49" s="19">
        <v>0.28151859861385331</v>
      </c>
      <c r="U49" s="19">
        <v>1.826740384800287</v>
      </c>
      <c r="V49" s="19" t="s">
        <v>60</v>
      </c>
      <c r="W49" s="19" t="s">
        <v>48</v>
      </c>
      <c r="X49" s="19" t="s">
        <v>615</v>
      </c>
      <c r="Y49" s="19" t="s">
        <v>95</v>
      </c>
      <c r="Z49" s="19">
        <v>0.12851968226626617</v>
      </c>
      <c r="AA49" s="19" t="s">
        <v>126</v>
      </c>
      <c r="AB49" s="19" t="s">
        <v>113</v>
      </c>
      <c r="AC49" s="19" t="s">
        <v>95</v>
      </c>
      <c r="AD49" s="19" t="s">
        <v>103</v>
      </c>
      <c r="AE49" s="19">
        <v>0.47382990706820521</v>
      </c>
      <c r="AF49" s="19">
        <v>7.0610476272407201</v>
      </c>
      <c r="AG49" s="19">
        <v>0.45514534254948141</v>
      </c>
      <c r="AH49" s="19">
        <v>2.0455134897449367</v>
      </c>
      <c r="AI49" s="19" t="s">
        <v>124</v>
      </c>
      <c r="AJ49" s="19">
        <v>8.1403439736411833</v>
      </c>
      <c r="AK49" s="19" t="s">
        <v>110</v>
      </c>
      <c r="AL49" s="19" t="s">
        <v>127</v>
      </c>
      <c r="AM49" s="19" t="s">
        <v>615</v>
      </c>
      <c r="AN49" s="19" t="s">
        <v>615</v>
      </c>
    </row>
    <row r="50" spans="2:40" x14ac:dyDescent="0.3">
      <c r="B50" t="s">
        <v>129</v>
      </c>
      <c r="C50" t="s">
        <v>626</v>
      </c>
      <c r="D50" s="19">
        <v>6.8078711136794326E-2</v>
      </c>
      <c r="E50" s="19" t="s">
        <v>138</v>
      </c>
      <c r="F50" s="19">
        <v>1.8243353584472188</v>
      </c>
      <c r="G50" s="19" t="s">
        <v>135</v>
      </c>
      <c r="H50" s="19" t="s">
        <v>136</v>
      </c>
      <c r="I50" s="19">
        <v>97.959894886772702</v>
      </c>
      <c r="J50" s="19" t="s">
        <v>133</v>
      </c>
      <c r="K50" s="19" t="s">
        <v>44</v>
      </c>
      <c r="L50" s="19">
        <v>5.8462720446305667</v>
      </c>
      <c r="M50" s="19">
        <v>6.2790524281047917</v>
      </c>
      <c r="N50" s="19">
        <v>6.5029821130174508</v>
      </c>
      <c r="O50" s="19">
        <v>579.57598801967072</v>
      </c>
      <c r="P50" s="19">
        <v>0.5126121428131728</v>
      </c>
      <c r="Q50" s="19">
        <v>0.96169587407092039</v>
      </c>
      <c r="R50" s="19" t="s">
        <v>119</v>
      </c>
      <c r="S50" s="19">
        <v>9.6256877278269565E-2</v>
      </c>
      <c r="T50" s="19" t="s">
        <v>57</v>
      </c>
      <c r="U50" s="19">
        <v>1.8771226159725689</v>
      </c>
      <c r="V50" s="19" t="s">
        <v>57</v>
      </c>
      <c r="W50" s="19" t="s">
        <v>44</v>
      </c>
      <c r="X50" s="19" t="s">
        <v>615</v>
      </c>
      <c r="Y50" s="19" t="s">
        <v>134</v>
      </c>
      <c r="Z50" s="19" t="s">
        <v>42</v>
      </c>
      <c r="AA50" s="19" t="s">
        <v>49</v>
      </c>
      <c r="AB50" s="19" t="s">
        <v>117</v>
      </c>
      <c r="AC50" s="19" t="s">
        <v>134</v>
      </c>
      <c r="AD50" s="19" t="s">
        <v>84</v>
      </c>
      <c r="AE50" s="19">
        <v>0.63131319369786698</v>
      </c>
      <c r="AF50" s="19" t="s">
        <v>130</v>
      </c>
      <c r="AG50" s="19">
        <v>0.40602077849490825</v>
      </c>
      <c r="AH50" s="19" t="s">
        <v>131</v>
      </c>
      <c r="AI50" s="19" t="s">
        <v>132</v>
      </c>
      <c r="AJ50" s="19">
        <v>6.267269101575506</v>
      </c>
      <c r="AK50" s="19" t="s">
        <v>39</v>
      </c>
      <c r="AL50" s="19" t="s">
        <v>137</v>
      </c>
      <c r="AM50" s="19" t="s">
        <v>615</v>
      </c>
      <c r="AN50" s="19" t="s">
        <v>615</v>
      </c>
    </row>
    <row r="51" spans="2:40" x14ac:dyDescent="0.3">
      <c r="B51" t="s">
        <v>345</v>
      </c>
      <c r="C51" t="s">
        <v>626</v>
      </c>
      <c r="D51" s="19" t="s">
        <v>97</v>
      </c>
      <c r="E51" s="19" t="s">
        <v>615</v>
      </c>
      <c r="F51" s="19">
        <v>3.0848956619392971</v>
      </c>
      <c r="G51" s="19" t="s">
        <v>134</v>
      </c>
      <c r="H51" s="19" t="s">
        <v>133</v>
      </c>
      <c r="I51" s="19">
        <v>118.94497944057119</v>
      </c>
      <c r="J51" s="19" t="s">
        <v>134</v>
      </c>
      <c r="K51" s="19" t="s">
        <v>44</v>
      </c>
      <c r="L51" s="19">
        <v>5.7028020271348367</v>
      </c>
      <c r="M51" s="19">
        <v>6.3441635739153632</v>
      </c>
      <c r="N51" s="19">
        <v>7.1019716873253813</v>
      </c>
      <c r="O51" s="19">
        <v>443.5685880409963</v>
      </c>
      <c r="P51" s="19" t="s">
        <v>615</v>
      </c>
      <c r="Q51" s="19">
        <v>1.7893996083535979</v>
      </c>
      <c r="R51" s="19" t="s">
        <v>117</v>
      </c>
      <c r="S51" s="19">
        <v>1.3758874732175321</v>
      </c>
      <c r="T51" s="19" t="s">
        <v>64</v>
      </c>
      <c r="U51" s="19">
        <v>2.4294962061464083</v>
      </c>
      <c r="V51" s="19" t="s">
        <v>140</v>
      </c>
      <c r="W51" s="19" t="s">
        <v>125</v>
      </c>
      <c r="X51" s="19" t="s">
        <v>615</v>
      </c>
      <c r="Y51" s="19" t="s">
        <v>95</v>
      </c>
      <c r="Z51" s="19">
        <v>0.15753971496571165</v>
      </c>
      <c r="AA51" s="19" t="s">
        <v>615</v>
      </c>
      <c r="AB51" s="19" t="s">
        <v>117</v>
      </c>
      <c r="AC51" s="19" t="s">
        <v>48</v>
      </c>
      <c r="AD51" s="19">
        <v>1.2329637410607486</v>
      </c>
      <c r="AE51" s="19">
        <v>1.1055688715704757</v>
      </c>
      <c r="AF51" s="19" t="s">
        <v>615</v>
      </c>
      <c r="AG51" s="19">
        <v>1.7090629839331546</v>
      </c>
      <c r="AH51" s="19" t="s">
        <v>615</v>
      </c>
      <c r="AI51" s="19" t="s">
        <v>615</v>
      </c>
      <c r="AJ51" s="19" t="s">
        <v>615</v>
      </c>
      <c r="AK51" s="19" t="s">
        <v>615</v>
      </c>
      <c r="AL51" s="19" t="s">
        <v>615</v>
      </c>
      <c r="AM51" s="19" t="s">
        <v>615</v>
      </c>
      <c r="AN51" s="19" t="s">
        <v>615</v>
      </c>
    </row>
    <row r="52" spans="2:40" x14ac:dyDescent="0.3">
      <c r="B52" t="s">
        <v>346</v>
      </c>
      <c r="C52" t="s">
        <v>626</v>
      </c>
      <c r="D52" s="19" t="s">
        <v>48</v>
      </c>
      <c r="E52" s="19" t="s">
        <v>615</v>
      </c>
      <c r="F52" s="19">
        <v>2.0667227364812595</v>
      </c>
      <c r="G52" s="19" t="s">
        <v>48</v>
      </c>
      <c r="H52" s="19" t="s">
        <v>134</v>
      </c>
      <c r="I52" s="19">
        <v>124.94055458061425</v>
      </c>
      <c r="J52" s="19" t="s">
        <v>125</v>
      </c>
      <c r="K52" s="19" t="s">
        <v>134</v>
      </c>
      <c r="L52" s="19">
        <v>5.4913701740870149</v>
      </c>
      <c r="M52" s="19">
        <v>5.3476499425191344</v>
      </c>
      <c r="N52" s="19">
        <v>7.133724745428994</v>
      </c>
      <c r="O52" s="19">
        <v>435.31421208752903</v>
      </c>
      <c r="P52" s="19" t="s">
        <v>615</v>
      </c>
      <c r="Q52" s="19">
        <v>2.0918553321906073</v>
      </c>
      <c r="R52" s="19" t="s">
        <v>201</v>
      </c>
      <c r="S52" s="19" t="s">
        <v>136</v>
      </c>
      <c r="T52" s="19" t="s">
        <v>49</v>
      </c>
      <c r="U52" s="19">
        <v>2.1122968226441543</v>
      </c>
      <c r="V52" s="19" t="s">
        <v>119</v>
      </c>
      <c r="W52" s="19" t="s">
        <v>97</v>
      </c>
      <c r="X52" s="19" t="s">
        <v>615</v>
      </c>
      <c r="Y52" s="19" t="s">
        <v>97</v>
      </c>
      <c r="Z52" s="19">
        <v>0.22231088571488314</v>
      </c>
      <c r="AA52" s="19" t="s">
        <v>615</v>
      </c>
      <c r="AB52" s="19" t="s">
        <v>244</v>
      </c>
      <c r="AC52" s="19" t="s">
        <v>125</v>
      </c>
      <c r="AD52" s="19" t="s">
        <v>347</v>
      </c>
      <c r="AE52" s="19">
        <v>0.34699739306888921</v>
      </c>
      <c r="AF52" s="19" t="s">
        <v>615</v>
      </c>
      <c r="AG52" s="19">
        <v>0.35256223826977434</v>
      </c>
      <c r="AH52" s="19" t="s">
        <v>615</v>
      </c>
      <c r="AI52" s="19" t="s">
        <v>615</v>
      </c>
      <c r="AJ52" s="19" t="s">
        <v>615</v>
      </c>
      <c r="AK52" s="19" t="s">
        <v>615</v>
      </c>
      <c r="AL52" s="19" t="s">
        <v>615</v>
      </c>
      <c r="AM52" s="19" t="s">
        <v>615</v>
      </c>
      <c r="AN52" s="19" t="s">
        <v>615</v>
      </c>
    </row>
    <row r="53" spans="2:40" x14ac:dyDescent="0.3">
      <c r="B53" t="s">
        <v>348</v>
      </c>
      <c r="C53" t="s">
        <v>626</v>
      </c>
      <c r="D53" s="19" t="s">
        <v>134</v>
      </c>
      <c r="E53" s="19">
        <v>50.429882553857738</v>
      </c>
      <c r="F53" s="19">
        <v>2.3046953164059123</v>
      </c>
      <c r="G53" s="19">
        <v>0.15464440851519942</v>
      </c>
      <c r="H53" s="19" t="s">
        <v>136</v>
      </c>
      <c r="I53" s="19">
        <v>205.30302110400524</v>
      </c>
      <c r="J53" s="19" t="s">
        <v>88</v>
      </c>
      <c r="K53" s="19" t="s">
        <v>134</v>
      </c>
      <c r="L53" s="19">
        <v>10.543731894275711</v>
      </c>
      <c r="M53" s="19">
        <v>13.435538166515148</v>
      </c>
      <c r="N53" s="19">
        <v>8.2292601051863432</v>
      </c>
      <c r="O53" s="19">
        <v>480.18854879376926</v>
      </c>
      <c r="P53" s="19" t="s">
        <v>615</v>
      </c>
      <c r="Q53" s="19">
        <v>2.7835165419364296</v>
      </c>
      <c r="R53" s="19" t="s">
        <v>61</v>
      </c>
      <c r="S53" s="19" t="s">
        <v>117</v>
      </c>
      <c r="T53" s="19" t="s">
        <v>117</v>
      </c>
      <c r="U53" s="19">
        <v>2.1274131938220808</v>
      </c>
      <c r="V53" s="19" t="s">
        <v>79</v>
      </c>
      <c r="W53" s="19" t="s">
        <v>615</v>
      </c>
      <c r="X53" s="19" t="s">
        <v>615</v>
      </c>
      <c r="Y53" s="19" t="s">
        <v>48</v>
      </c>
      <c r="Z53" s="19">
        <v>0.32933609919311246</v>
      </c>
      <c r="AA53" s="19" t="s">
        <v>615</v>
      </c>
      <c r="AB53" s="19" t="s">
        <v>64</v>
      </c>
      <c r="AC53" s="19" t="s">
        <v>48</v>
      </c>
      <c r="AD53" s="19" t="s">
        <v>349</v>
      </c>
      <c r="AE53" s="19" t="s">
        <v>244</v>
      </c>
      <c r="AF53" s="19" t="s">
        <v>615</v>
      </c>
      <c r="AG53" s="19" t="s">
        <v>185</v>
      </c>
      <c r="AH53" s="19" t="s">
        <v>615</v>
      </c>
      <c r="AI53" s="19" t="s">
        <v>615</v>
      </c>
      <c r="AJ53" s="19" t="s">
        <v>615</v>
      </c>
      <c r="AK53" s="19" t="s">
        <v>615</v>
      </c>
      <c r="AL53" s="19" t="s">
        <v>615</v>
      </c>
      <c r="AM53" s="19" t="s">
        <v>615</v>
      </c>
      <c r="AN53" s="19" t="s">
        <v>615</v>
      </c>
    </row>
    <row r="54" spans="2:40" x14ac:dyDescent="0.3">
      <c r="B54" t="s">
        <v>350</v>
      </c>
      <c r="C54" t="s">
        <v>626</v>
      </c>
      <c r="D54" s="19">
        <v>7.543347051023469E-2</v>
      </c>
      <c r="E54" s="19">
        <v>41.632454364126318</v>
      </c>
      <c r="F54" s="19">
        <v>3.3700164371022732</v>
      </c>
      <c r="G54" s="19">
        <v>0.56453238255269378</v>
      </c>
      <c r="H54" s="19">
        <v>0.30660751006594933</v>
      </c>
      <c r="I54" s="19">
        <v>202.95438839890812</v>
      </c>
      <c r="J54" s="19">
        <v>0.15732980321374482</v>
      </c>
      <c r="K54" s="19">
        <v>0.10876082556797063</v>
      </c>
      <c r="L54" s="19">
        <v>10.728791090580803</v>
      </c>
      <c r="M54" s="19">
        <v>13.949283307933928</v>
      </c>
      <c r="N54" s="19">
        <v>8.0759339803127954</v>
      </c>
      <c r="O54" s="19">
        <v>444.94184101160391</v>
      </c>
      <c r="P54" s="19" t="s">
        <v>615</v>
      </c>
      <c r="Q54" s="19">
        <v>2.5347894448691677</v>
      </c>
      <c r="R54" s="19" t="s">
        <v>106</v>
      </c>
      <c r="S54" s="19">
        <v>1.0747901806093976</v>
      </c>
      <c r="T54" s="19">
        <v>0.43994424706096724</v>
      </c>
      <c r="U54" s="19">
        <v>2.3116938904011231</v>
      </c>
      <c r="V54" s="19" t="s">
        <v>77</v>
      </c>
      <c r="W54" s="19" t="s">
        <v>615</v>
      </c>
      <c r="X54" s="19" t="s">
        <v>615</v>
      </c>
      <c r="Y54" s="19" t="s">
        <v>97</v>
      </c>
      <c r="Z54" s="19">
        <v>0.28717199263360854</v>
      </c>
      <c r="AA54" s="19" t="s">
        <v>615</v>
      </c>
      <c r="AB54" s="19">
        <v>0.40403698185463655</v>
      </c>
      <c r="AC54" s="19">
        <v>5.2393558948989026E-2</v>
      </c>
      <c r="AD54" s="19" t="s">
        <v>111</v>
      </c>
      <c r="AE54" s="19">
        <v>0.44169357513597757</v>
      </c>
      <c r="AF54" s="19" t="s">
        <v>615</v>
      </c>
      <c r="AG54" s="19">
        <v>0.14700199320659543</v>
      </c>
      <c r="AH54" s="19" t="s">
        <v>615</v>
      </c>
      <c r="AI54" s="19" t="s">
        <v>615</v>
      </c>
      <c r="AJ54" s="19" t="s">
        <v>615</v>
      </c>
      <c r="AK54" s="19" t="s">
        <v>615</v>
      </c>
      <c r="AL54" s="19" t="s">
        <v>615</v>
      </c>
      <c r="AM54" s="19" t="s">
        <v>615</v>
      </c>
      <c r="AN54" s="19" t="s">
        <v>615</v>
      </c>
    </row>
    <row r="55" spans="2:40" x14ac:dyDescent="0.3">
      <c r="B55" t="s">
        <v>351</v>
      </c>
      <c r="C55" t="s">
        <v>626</v>
      </c>
      <c r="D55" s="19">
        <v>6.2244082660324725E-2</v>
      </c>
      <c r="E55" s="19" t="s">
        <v>352</v>
      </c>
      <c r="F55" s="19">
        <v>2.5295024780238733</v>
      </c>
      <c r="G55" s="19" t="s">
        <v>66</v>
      </c>
      <c r="H55" s="19" t="s">
        <v>66</v>
      </c>
      <c r="I55" s="19">
        <v>201.00024338969814</v>
      </c>
      <c r="J55" s="19" t="s">
        <v>133</v>
      </c>
      <c r="K55" s="19" t="s">
        <v>125</v>
      </c>
      <c r="L55" s="19">
        <v>10.910563760648941</v>
      </c>
      <c r="M55" s="19">
        <v>13.997041643061886</v>
      </c>
      <c r="N55" s="19">
        <v>8.8958320174638548</v>
      </c>
      <c r="O55" s="19">
        <v>446.80860984295492</v>
      </c>
      <c r="P55" s="19" t="s">
        <v>615</v>
      </c>
      <c r="Q55" s="19">
        <v>3.7731196870453441</v>
      </c>
      <c r="R55" s="19" t="s">
        <v>144</v>
      </c>
      <c r="S55" s="19" t="s">
        <v>236</v>
      </c>
      <c r="T55" s="19" t="s">
        <v>151</v>
      </c>
      <c r="U55" s="19">
        <v>2.1869795913238241</v>
      </c>
      <c r="V55" s="19" t="s">
        <v>94</v>
      </c>
      <c r="W55" s="19" t="s">
        <v>615</v>
      </c>
      <c r="X55" s="19" t="s">
        <v>615</v>
      </c>
      <c r="Y55" s="19" t="s">
        <v>134</v>
      </c>
      <c r="Z55" s="19">
        <v>0.24610656109219445</v>
      </c>
      <c r="AA55" s="19" t="s">
        <v>615</v>
      </c>
      <c r="AB55" s="19" t="s">
        <v>94</v>
      </c>
      <c r="AC55" s="19" t="s">
        <v>97</v>
      </c>
      <c r="AD55" s="19" t="s">
        <v>314</v>
      </c>
      <c r="AE55" s="19">
        <v>0.60804264057721036</v>
      </c>
      <c r="AF55" s="19" t="s">
        <v>615</v>
      </c>
      <c r="AG55" s="19" t="s">
        <v>65</v>
      </c>
      <c r="AH55" s="19" t="s">
        <v>615</v>
      </c>
      <c r="AI55" s="19" t="s">
        <v>615</v>
      </c>
      <c r="AJ55" s="19" t="s">
        <v>615</v>
      </c>
      <c r="AK55" s="19" t="s">
        <v>615</v>
      </c>
      <c r="AL55" s="19" t="s">
        <v>615</v>
      </c>
      <c r="AM55" s="19" t="s">
        <v>615</v>
      </c>
      <c r="AN55" s="19" t="s">
        <v>615</v>
      </c>
    </row>
    <row r="56" spans="2:40" x14ac:dyDescent="0.3">
      <c r="B56" t="s">
        <v>353</v>
      </c>
      <c r="C56" t="s">
        <v>626</v>
      </c>
      <c r="D56" s="19" t="s">
        <v>93</v>
      </c>
      <c r="E56" s="19">
        <v>27.376611099820725</v>
      </c>
      <c r="F56" s="19">
        <v>2.4294313758225607</v>
      </c>
      <c r="G56" s="19" t="s">
        <v>48</v>
      </c>
      <c r="H56" s="19" t="s">
        <v>44</v>
      </c>
      <c r="I56" s="19">
        <v>181.81479304812586</v>
      </c>
      <c r="J56" s="19" t="s">
        <v>97</v>
      </c>
      <c r="K56" s="19" t="s">
        <v>95</v>
      </c>
      <c r="L56" s="19">
        <v>10.669175631570672</v>
      </c>
      <c r="M56" s="19">
        <v>11.893739247959264</v>
      </c>
      <c r="N56" s="19">
        <v>8.3217362828728891</v>
      </c>
      <c r="O56" s="19">
        <v>438.99062533129489</v>
      </c>
      <c r="P56" s="19" t="s">
        <v>615</v>
      </c>
      <c r="Q56" s="19">
        <v>2.9017474906308953</v>
      </c>
      <c r="R56" s="19" t="s">
        <v>96</v>
      </c>
      <c r="S56" s="19" t="s">
        <v>136</v>
      </c>
      <c r="T56" s="19">
        <v>0.25716642054958117</v>
      </c>
      <c r="U56" s="19">
        <v>2.0580211545596949</v>
      </c>
      <c r="V56" s="19">
        <v>0.25003014952625191</v>
      </c>
      <c r="W56" s="19" t="s">
        <v>615</v>
      </c>
      <c r="X56" s="19" t="s">
        <v>615</v>
      </c>
      <c r="Y56" s="19" t="s">
        <v>93</v>
      </c>
      <c r="Z56" s="19">
        <v>0.11905812881419817</v>
      </c>
      <c r="AA56" s="19" t="s">
        <v>615</v>
      </c>
      <c r="AB56" s="19">
        <v>0.24643607264482495</v>
      </c>
      <c r="AC56" s="19" t="s">
        <v>95</v>
      </c>
      <c r="AD56" s="19">
        <v>0.89312776249229187</v>
      </c>
      <c r="AE56" s="19">
        <v>0.42280476253334881</v>
      </c>
      <c r="AF56" s="19" t="s">
        <v>615</v>
      </c>
      <c r="AG56" s="19">
        <v>0.20924296201533096</v>
      </c>
      <c r="AH56" s="19" t="s">
        <v>615</v>
      </c>
      <c r="AI56" s="19" t="s">
        <v>615</v>
      </c>
      <c r="AJ56" s="19" t="s">
        <v>615</v>
      </c>
      <c r="AK56" s="19" t="s">
        <v>615</v>
      </c>
      <c r="AL56" s="19" t="s">
        <v>615</v>
      </c>
      <c r="AM56" s="19" t="s">
        <v>615</v>
      </c>
      <c r="AN56" s="19" t="s">
        <v>615</v>
      </c>
    </row>
    <row r="57" spans="2:40" x14ac:dyDescent="0.3">
      <c r="B57" t="s">
        <v>354</v>
      </c>
      <c r="C57" t="s">
        <v>626</v>
      </c>
      <c r="D57" s="19">
        <v>0.13896741611501365</v>
      </c>
      <c r="E57" s="19" t="s">
        <v>356</v>
      </c>
      <c r="F57" s="19">
        <v>5.480479995489838</v>
      </c>
      <c r="G57" s="19">
        <v>0.42478406460069162</v>
      </c>
      <c r="H57" s="19" t="s">
        <v>119</v>
      </c>
      <c r="I57" s="19">
        <v>206.99813280951474</v>
      </c>
      <c r="J57" s="19">
        <v>0.38596495430921651</v>
      </c>
      <c r="K57" s="19" t="s">
        <v>125</v>
      </c>
      <c r="L57" s="19">
        <v>11.943412415681664</v>
      </c>
      <c r="M57" s="19">
        <v>13.080816888237027</v>
      </c>
      <c r="N57" s="19">
        <v>8.1459158235734126</v>
      </c>
      <c r="O57" s="19">
        <v>410.59072901175836</v>
      </c>
      <c r="P57" s="19" t="s">
        <v>615</v>
      </c>
      <c r="Q57" s="19">
        <v>1.9003247377024253</v>
      </c>
      <c r="R57" s="19" t="s">
        <v>210</v>
      </c>
      <c r="S57" s="19">
        <v>1.2775355259753864</v>
      </c>
      <c r="T57" s="19">
        <v>0.51235151296918646</v>
      </c>
      <c r="U57" s="19">
        <v>1.8841457782268276</v>
      </c>
      <c r="V57" s="19" t="s">
        <v>103</v>
      </c>
      <c r="W57" s="19" t="s">
        <v>615</v>
      </c>
      <c r="X57" s="19" t="s">
        <v>615</v>
      </c>
      <c r="Y57" s="19" t="s">
        <v>125</v>
      </c>
      <c r="Z57" s="19" t="s">
        <v>133</v>
      </c>
      <c r="AA57" s="19" t="s">
        <v>615</v>
      </c>
      <c r="AB57" s="19" t="s">
        <v>67</v>
      </c>
      <c r="AC57" s="19" t="s">
        <v>48</v>
      </c>
      <c r="AD57" s="19" t="s">
        <v>355</v>
      </c>
      <c r="AE57" s="19" t="s">
        <v>339</v>
      </c>
      <c r="AF57" s="19" t="s">
        <v>615</v>
      </c>
      <c r="AG57" s="19">
        <v>0.40788522849210163</v>
      </c>
      <c r="AH57" s="19" t="s">
        <v>615</v>
      </c>
      <c r="AI57" s="19" t="s">
        <v>615</v>
      </c>
      <c r="AJ57" s="19" t="s">
        <v>615</v>
      </c>
      <c r="AK57" s="19" t="s">
        <v>615</v>
      </c>
      <c r="AL57" s="19" t="s">
        <v>615</v>
      </c>
      <c r="AM57" s="19" t="s">
        <v>615</v>
      </c>
      <c r="AN57" s="19" t="s">
        <v>615</v>
      </c>
    </row>
    <row r="58" spans="2:40" x14ac:dyDescent="0.3">
      <c r="B58" t="s">
        <v>357</v>
      </c>
      <c r="C58" t="s">
        <v>626</v>
      </c>
      <c r="D58" s="19" t="s">
        <v>136</v>
      </c>
      <c r="E58" s="19">
        <v>46.217790846389143</v>
      </c>
      <c r="F58" s="19">
        <v>2.6391926575515821</v>
      </c>
      <c r="G58" s="19" t="s">
        <v>113</v>
      </c>
      <c r="H58" s="19" t="s">
        <v>119</v>
      </c>
      <c r="I58" s="19">
        <v>204.51815511273352</v>
      </c>
      <c r="J58" s="19" t="s">
        <v>96</v>
      </c>
      <c r="K58" s="19" t="s">
        <v>44</v>
      </c>
      <c r="L58" s="19">
        <v>11.753763519591141</v>
      </c>
      <c r="M58" s="19">
        <v>14.647674849605941</v>
      </c>
      <c r="N58" s="19">
        <v>7.2660892729856794</v>
      </c>
      <c r="O58" s="19">
        <v>407.22943373718556</v>
      </c>
      <c r="P58" s="19" t="s">
        <v>615</v>
      </c>
      <c r="Q58" s="19">
        <v>2.8268262182832369</v>
      </c>
      <c r="R58" s="19" t="s">
        <v>201</v>
      </c>
      <c r="S58" s="19" t="s">
        <v>79</v>
      </c>
      <c r="T58" s="19" t="s">
        <v>220</v>
      </c>
      <c r="U58" s="19">
        <v>1.6629276284229397</v>
      </c>
      <c r="V58" s="19" t="s">
        <v>41</v>
      </c>
      <c r="W58" s="19" t="s">
        <v>615</v>
      </c>
      <c r="X58" s="19" t="s">
        <v>615</v>
      </c>
      <c r="Y58" s="19">
        <v>7.8261746697309495E-2</v>
      </c>
      <c r="Z58" s="19" t="s">
        <v>133</v>
      </c>
      <c r="AA58" s="19" t="s">
        <v>615</v>
      </c>
      <c r="AB58" s="19" t="s">
        <v>339</v>
      </c>
      <c r="AC58" s="19" t="s">
        <v>97</v>
      </c>
      <c r="AD58" s="19">
        <v>1.7806648321092773</v>
      </c>
      <c r="AE58" s="19" t="s">
        <v>112</v>
      </c>
      <c r="AF58" s="19" t="s">
        <v>615</v>
      </c>
      <c r="AG58" s="19" t="s">
        <v>78</v>
      </c>
      <c r="AH58" s="19" t="s">
        <v>615</v>
      </c>
      <c r="AI58" s="19" t="s">
        <v>615</v>
      </c>
      <c r="AJ58" s="19" t="s">
        <v>615</v>
      </c>
      <c r="AK58" s="19" t="s">
        <v>615</v>
      </c>
      <c r="AL58" s="19" t="s">
        <v>615</v>
      </c>
      <c r="AM58" s="19" t="s">
        <v>615</v>
      </c>
      <c r="AN58" s="19" t="s">
        <v>615</v>
      </c>
    </row>
    <row r="59" spans="2:40" x14ac:dyDescent="0.3">
      <c r="B59" t="s">
        <v>358</v>
      </c>
      <c r="C59" t="s">
        <v>626</v>
      </c>
      <c r="D59" s="19" t="s">
        <v>133</v>
      </c>
      <c r="E59" s="19" t="s">
        <v>359</v>
      </c>
      <c r="F59" s="19">
        <v>2.6394622032962372</v>
      </c>
      <c r="G59" s="19" t="s">
        <v>43</v>
      </c>
      <c r="H59" s="19" t="s">
        <v>136</v>
      </c>
      <c r="I59" s="19">
        <v>209.8334497576889</v>
      </c>
      <c r="J59" s="19" t="s">
        <v>119</v>
      </c>
      <c r="K59" s="19" t="s">
        <v>47</v>
      </c>
      <c r="L59" s="19">
        <v>12.471493461866903</v>
      </c>
      <c r="M59" s="19">
        <v>14.744015919007046</v>
      </c>
      <c r="N59" s="19">
        <v>5.8996546572227873</v>
      </c>
      <c r="O59" s="19">
        <v>405.21600129910939</v>
      </c>
      <c r="P59" s="19" t="s">
        <v>615</v>
      </c>
      <c r="Q59" s="19">
        <v>2.7601365786728258</v>
      </c>
      <c r="R59" s="19" t="s">
        <v>92</v>
      </c>
      <c r="S59" s="19" t="s">
        <v>66</v>
      </c>
      <c r="T59" s="19" t="s">
        <v>101</v>
      </c>
      <c r="U59" s="19">
        <v>2.0077341024573481</v>
      </c>
      <c r="V59" s="19" t="s">
        <v>222</v>
      </c>
      <c r="W59" s="19" t="s">
        <v>615</v>
      </c>
      <c r="X59" s="19" t="s">
        <v>615</v>
      </c>
      <c r="Y59" s="19" t="s">
        <v>125</v>
      </c>
      <c r="Z59" s="19" t="s">
        <v>109</v>
      </c>
      <c r="AA59" s="19" t="s">
        <v>615</v>
      </c>
      <c r="AB59" s="19" t="s">
        <v>223</v>
      </c>
      <c r="AC59" s="19" t="s">
        <v>133</v>
      </c>
      <c r="AD59" s="19" t="s">
        <v>309</v>
      </c>
      <c r="AE59" s="19">
        <v>0.915225250978841</v>
      </c>
      <c r="AF59" s="19" t="s">
        <v>615</v>
      </c>
      <c r="AG59" s="19" t="s">
        <v>117</v>
      </c>
      <c r="AH59" s="19" t="s">
        <v>615</v>
      </c>
      <c r="AI59" s="19" t="s">
        <v>615</v>
      </c>
      <c r="AJ59" s="19" t="s">
        <v>615</v>
      </c>
      <c r="AK59" s="19" t="s">
        <v>615</v>
      </c>
      <c r="AL59" s="19" t="s">
        <v>615</v>
      </c>
      <c r="AM59" s="19" t="s">
        <v>615</v>
      </c>
      <c r="AN59" s="19" t="s">
        <v>615</v>
      </c>
    </row>
    <row r="60" spans="2:40" x14ac:dyDescent="0.3">
      <c r="B60" t="s">
        <v>360</v>
      </c>
      <c r="C60" t="s">
        <v>626</v>
      </c>
      <c r="D60" s="19" t="s">
        <v>134</v>
      </c>
      <c r="E60" s="19">
        <v>53.808585816307691</v>
      </c>
      <c r="F60" s="19">
        <v>2.4437805364406997</v>
      </c>
      <c r="G60" s="19" t="s">
        <v>86</v>
      </c>
      <c r="H60" s="19">
        <v>0.18106835194635762</v>
      </c>
      <c r="I60" s="19">
        <v>201.95551308903336</v>
      </c>
      <c r="J60" s="19" t="s">
        <v>88</v>
      </c>
      <c r="K60" s="19" t="s">
        <v>47</v>
      </c>
      <c r="L60" s="19">
        <v>10.885820309522684</v>
      </c>
      <c r="M60" s="19">
        <v>13.37754489019138</v>
      </c>
      <c r="N60" s="19">
        <v>7.2191450875460701</v>
      </c>
      <c r="O60" s="19">
        <v>405.44564098142217</v>
      </c>
      <c r="P60" s="19" t="s">
        <v>615</v>
      </c>
      <c r="Q60" s="19">
        <v>3.0289403717456387</v>
      </c>
      <c r="R60" s="19" t="s">
        <v>103</v>
      </c>
      <c r="S60" s="19">
        <v>0.19096784386499679</v>
      </c>
      <c r="T60" s="19" t="s">
        <v>78</v>
      </c>
      <c r="U60" s="19">
        <v>1.9270426714502429</v>
      </c>
      <c r="V60" s="19" t="s">
        <v>161</v>
      </c>
      <c r="W60" s="19" t="s">
        <v>615</v>
      </c>
      <c r="X60" s="19" t="s">
        <v>615</v>
      </c>
      <c r="Y60" s="19" t="s">
        <v>44</v>
      </c>
      <c r="Z60" s="19">
        <v>0.28676626836734037</v>
      </c>
      <c r="AA60" s="19" t="s">
        <v>615</v>
      </c>
      <c r="AB60" s="19" t="s">
        <v>78</v>
      </c>
      <c r="AC60" s="19" t="s">
        <v>48</v>
      </c>
      <c r="AD60" s="19">
        <v>1.1387125373770151</v>
      </c>
      <c r="AE60" s="19" t="s">
        <v>92</v>
      </c>
      <c r="AF60" s="19" t="s">
        <v>615</v>
      </c>
      <c r="AG60" s="19" t="s">
        <v>168</v>
      </c>
      <c r="AH60" s="19" t="s">
        <v>615</v>
      </c>
      <c r="AI60" s="19" t="s">
        <v>615</v>
      </c>
      <c r="AJ60" s="19" t="s">
        <v>615</v>
      </c>
      <c r="AK60" s="19" t="s">
        <v>615</v>
      </c>
      <c r="AL60" s="19" t="s">
        <v>615</v>
      </c>
      <c r="AM60" s="19" t="s">
        <v>615</v>
      </c>
      <c r="AN60" s="19" t="s">
        <v>615</v>
      </c>
    </row>
    <row r="61" spans="2:40" x14ac:dyDescent="0.3">
      <c r="B61" t="s">
        <v>361</v>
      </c>
      <c r="C61" t="s">
        <v>626</v>
      </c>
      <c r="D61" s="19" t="s">
        <v>44</v>
      </c>
      <c r="E61" s="19" t="s">
        <v>362</v>
      </c>
      <c r="F61" s="19">
        <v>1.6703299170021289</v>
      </c>
      <c r="G61" s="19">
        <v>8.3626789544908736E-2</v>
      </c>
      <c r="H61" s="19" t="s">
        <v>135</v>
      </c>
      <c r="I61" s="19">
        <v>186.10467816162046</v>
      </c>
      <c r="J61" s="19" t="s">
        <v>113</v>
      </c>
      <c r="K61" s="19">
        <v>1.6956555906444952E-2</v>
      </c>
      <c r="L61" s="19">
        <v>10.178566074660241</v>
      </c>
      <c r="M61" s="19">
        <v>13.646616296960913</v>
      </c>
      <c r="N61" s="19">
        <v>8.5246170484409021</v>
      </c>
      <c r="O61" s="19">
        <v>409.2647475322027</v>
      </c>
      <c r="P61" s="19" t="s">
        <v>615</v>
      </c>
      <c r="Q61" s="19">
        <v>3.8531466487162387</v>
      </c>
      <c r="R61" s="19" t="s">
        <v>144</v>
      </c>
      <c r="S61" s="19" t="s">
        <v>110</v>
      </c>
      <c r="T61" s="19">
        <v>0.60419096560109031</v>
      </c>
      <c r="U61" s="19">
        <v>1.5367180302529704</v>
      </c>
      <c r="V61" s="19" t="s">
        <v>64</v>
      </c>
      <c r="W61" s="19" t="s">
        <v>615</v>
      </c>
      <c r="X61" s="19" t="s">
        <v>615</v>
      </c>
      <c r="Y61" s="19" t="s">
        <v>125</v>
      </c>
      <c r="Z61" s="19">
        <v>0.19111119003301894</v>
      </c>
      <c r="AA61" s="19" t="s">
        <v>615</v>
      </c>
      <c r="AB61" s="19" t="s">
        <v>101</v>
      </c>
      <c r="AC61" s="19">
        <v>6.9233000788035223E-2</v>
      </c>
      <c r="AD61" s="19" t="s">
        <v>143</v>
      </c>
      <c r="AE61" s="19" t="s">
        <v>92</v>
      </c>
      <c r="AF61" s="19" t="s">
        <v>615</v>
      </c>
      <c r="AG61" s="19" t="s">
        <v>117</v>
      </c>
      <c r="AH61" s="19" t="s">
        <v>615</v>
      </c>
      <c r="AI61" s="19" t="s">
        <v>615</v>
      </c>
      <c r="AJ61" s="19" t="s">
        <v>615</v>
      </c>
      <c r="AK61" s="19" t="s">
        <v>615</v>
      </c>
      <c r="AL61" s="19" t="s">
        <v>615</v>
      </c>
      <c r="AM61" s="19" t="s">
        <v>615</v>
      </c>
      <c r="AN61" s="19" t="s">
        <v>615</v>
      </c>
    </row>
    <row r="62" spans="2:40" x14ac:dyDescent="0.3">
      <c r="B62" t="s">
        <v>363</v>
      </c>
      <c r="C62" t="s">
        <v>626</v>
      </c>
      <c r="D62" s="19">
        <v>0.77438153880147453</v>
      </c>
      <c r="E62" s="19">
        <v>77.62889782332303</v>
      </c>
      <c r="F62" s="19">
        <v>10.505733116741096</v>
      </c>
      <c r="G62" s="19">
        <v>4.6009327593537028</v>
      </c>
      <c r="H62" s="19">
        <v>0.85969863090150889</v>
      </c>
      <c r="I62" s="19">
        <v>238.93028847893879</v>
      </c>
      <c r="J62" s="19">
        <v>2.0620317465902058</v>
      </c>
      <c r="K62" s="19">
        <v>0.27082198628992393</v>
      </c>
      <c r="L62" s="19">
        <v>14.095303370983983</v>
      </c>
      <c r="M62" s="19">
        <v>19.216015827671956</v>
      </c>
      <c r="N62" s="19">
        <v>8.5292588380613452</v>
      </c>
      <c r="O62" s="19">
        <v>424.59561742299184</v>
      </c>
      <c r="P62" s="19" t="s">
        <v>615</v>
      </c>
      <c r="Q62" s="19">
        <v>5.0873417876682412</v>
      </c>
      <c r="R62" s="19" t="s">
        <v>156</v>
      </c>
      <c r="S62" s="19">
        <v>11.89351367719755</v>
      </c>
      <c r="T62" s="19" t="s">
        <v>365</v>
      </c>
      <c r="U62" s="19">
        <v>2.1503673756752124</v>
      </c>
      <c r="V62" s="19" t="s">
        <v>366</v>
      </c>
      <c r="W62" s="19" t="s">
        <v>615</v>
      </c>
      <c r="X62" s="19" t="s">
        <v>615</v>
      </c>
      <c r="Y62" s="19" t="s">
        <v>88</v>
      </c>
      <c r="Z62" s="19">
        <v>1.1969709203609877</v>
      </c>
      <c r="AA62" s="19" t="s">
        <v>615</v>
      </c>
      <c r="AB62" s="19" t="s">
        <v>87</v>
      </c>
      <c r="AC62" s="19" t="s">
        <v>42</v>
      </c>
      <c r="AD62" s="19" t="s">
        <v>364</v>
      </c>
      <c r="AE62" s="19">
        <v>3.4670132432829597</v>
      </c>
      <c r="AF62" s="19" t="s">
        <v>615</v>
      </c>
      <c r="AG62" s="19">
        <v>0.73161402672310105</v>
      </c>
      <c r="AH62" s="19" t="s">
        <v>615</v>
      </c>
      <c r="AI62" s="19" t="s">
        <v>615</v>
      </c>
      <c r="AJ62" s="19" t="s">
        <v>615</v>
      </c>
      <c r="AK62" s="19" t="s">
        <v>615</v>
      </c>
      <c r="AL62" s="19" t="s">
        <v>615</v>
      </c>
      <c r="AM62" s="19" t="s">
        <v>615</v>
      </c>
      <c r="AN62" s="19" t="s">
        <v>615</v>
      </c>
    </row>
    <row r="63" spans="2:40" x14ac:dyDescent="0.3">
      <c r="B63" t="s">
        <v>367</v>
      </c>
      <c r="C63" t="s">
        <v>626</v>
      </c>
      <c r="D63" s="19">
        <v>0.16086492317524861</v>
      </c>
      <c r="E63" s="19" t="s">
        <v>368</v>
      </c>
      <c r="F63" s="19">
        <v>4.2484627452199533</v>
      </c>
      <c r="G63" s="19">
        <v>0.54466560881196369</v>
      </c>
      <c r="H63" s="19" t="s">
        <v>113</v>
      </c>
      <c r="I63" s="19">
        <v>230.64352840380323</v>
      </c>
      <c r="J63" s="19">
        <v>0.5174807418500097</v>
      </c>
      <c r="K63" s="19" t="s">
        <v>125</v>
      </c>
      <c r="L63" s="19">
        <v>11.004843754235806</v>
      </c>
      <c r="M63" s="19">
        <v>15.060906344930636</v>
      </c>
      <c r="N63" s="19">
        <v>7.2138593167287199</v>
      </c>
      <c r="O63" s="19">
        <v>419.18844647567369</v>
      </c>
      <c r="P63" s="19" t="s">
        <v>615</v>
      </c>
      <c r="Q63" s="19">
        <v>4.8288509169153579</v>
      </c>
      <c r="R63" s="19" t="s">
        <v>83</v>
      </c>
      <c r="S63" s="19">
        <v>0.77397845756264094</v>
      </c>
      <c r="T63" s="19" t="s">
        <v>236</v>
      </c>
      <c r="U63" s="19">
        <v>1.5339298025992982</v>
      </c>
      <c r="V63" s="19" t="s">
        <v>57</v>
      </c>
      <c r="W63" s="19" t="s">
        <v>615</v>
      </c>
      <c r="X63" s="19" t="s">
        <v>615</v>
      </c>
      <c r="Y63" s="19" t="s">
        <v>134</v>
      </c>
      <c r="Z63" s="19">
        <v>0.17148941665500561</v>
      </c>
      <c r="AA63" s="19" t="s">
        <v>615</v>
      </c>
      <c r="AB63" s="19" t="s">
        <v>50</v>
      </c>
      <c r="AC63" s="19" t="s">
        <v>125</v>
      </c>
      <c r="AD63" s="19">
        <v>1.0521413014294416</v>
      </c>
      <c r="AE63" s="19" t="s">
        <v>174</v>
      </c>
      <c r="AF63" s="19" t="s">
        <v>615</v>
      </c>
      <c r="AG63" s="19" t="s">
        <v>140</v>
      </c>
      <c r="AH63" s="19" t="s">
        <v>615</v>
      </c>
      <c r="AI63" s="19" t="s">
        <v>615</v>
      </c>
      <c r="AJ63" s="19" t="s">
        <v>615</v>
      </c>
      <c r="AK63" s="19" t="s">
        <v>615</v>
      </c>
      <c r="AL63" s="19" t="s">
        <v>615</v>
      </c>
      <c r="AM63" s="19" t="s">
        <v>615</v>
      </c>
      <c r="AN63" s="19" t="s">
        <v>615</v>
      </c>
    </row>
    <row r="64" spans="2:40" x14ac:dyDescent="0.3">
      <c r="B64" t="s">
        <v>369</v>
      </c>
      <c r="C64" t="s">
        <v>626</v>
      </c>
      <c r="D64" s="19">
        <v>6.2772657101655513E-2</v>
      </c>
      <c r="E64" s="19">
        <v>38.219204386654944</v>
      </c>
      <c r="F64" s="19">
        <v>6.223308576175449</v>
      </c>
      <c r="G64" s="19">
        <v>0.1937705194613063</v>
      </c>
      <c r="H64" s="19">
        <v>0.5620761280419807</v>
      </c>
      <c r="I64" s="19">
        <v>235.60551851727507</v>
      </c>
      <c r="J64" s="19" t="s">
        <v>135</v>
      </c>
      <c r="K64" s="19" t="s">
        <v>125</v>
      </c>
      <c r="L64" s="19">
        <v>12.972571069679494</v>
      </c>
      <c r="M64" s="19">
        <v>19.829508221211086</v>
      </c>
      <c r="N64" s="19">
        <v>7.7525870927979597</v>
      </c>
      <c r="O64" s="19">
        <v>433.05421932310099</v>
      </c>
      <c r="P64" s="19" t="s">
        <v>615</v>
      </c>
      <c r="Q64" s="19">
        <v>5.5502118037463832</v>
      </c>
      <c r="R64" s="19" t="s">
        <v>339</v>
      </c>
      <c r="S64" s="19">
        <v>0.91051260535779011</v>
      </c>
      <c r="T64" s="19" t="s">
        <v>208</v>
      </c>
      <c r="U64" s="19">
        <v>1.9093764880668487</v>
      </c>
      <c r="V64" s="19" t="s">
        <v>156</v>
      </c>
      <c r="W64" s="19" t="s">
        <v>615</v>
      </c>
      <c r="X64" s="19" t="s">
        <v>615</v>
      </c>
      <c r="Y64" s="19">
        <v>8.6187258656646157E-2</v>
      </c>
      <c r="Z64" s="19">
        <v>0.4220393455812757</v>
      </c>
      <c r="AA64" s="19" t="s">
        <v>615</v>
      </c>
      <c r="AB64" s="19" t="s">
        <v>177</v>
      </c>
      <c r="AC64" s="19" t="s">
        <v>48</v>
      </c>
      <c r="AD64" s="19" t="s">
        <v>262</v>
      </c>
      <c r="AE64" s="19" t="s">
        <v>50</v>
      </c>
      <c r="AF64" s="19" t="s">
        <v>615</v>
      </c>
      <c r="AG64" s="19" t="s">
        <v>94</v>
      </c>
      <c r="AH64" s="19" t="s">
        <v>615</v>
      </c>
      <c r="AI64" s="19" t="s">
        <v>615</v>
      </c>
      <c r="AJ64" s="19" t="s">
        <v>615</v>
      </c>
      <c r="AK64" s="19" t="s">
        <v>615</v>
      </c>
      <c r="AL64" s="19" t="s">
        <v>615</v>
      </c>
      <c r="AM64" s="19" t="s">
        <v>615</v>
      </c>
      <c r="AN64" s="19" t="s">
        <v>615</v>
      </c>
    </row>
    <row r="65" spans="2:40" x14ac:dyDescent="0.3">
      <c r="B65" t="s">
        <v>370</v>
      </c>
      <c r="C65" t="s">
        <v>626</v>
      </c>
      <c r="D65" s="19" t="s">
        <v>125</v>
      </c>
      <c r="E65" s="19">
        <v>35.436825035341215</v>
      </c>
      <c r="F65" s="19">
        <v>2.3514921637367183</v>
      </c>
      <c r="G65" s="19" t="s">
        <v>43</v>
      </c>
      <c r="H65" s="19">
        <v>0.15469265942185886</v>
      </c>
      <c r="I65" s="19">
        <v>216.54917503101129</v>
      </c>
      <c r="J65" s="19" t="s">
        <v>136</v>
      </c>
      <c r="K65" s="19" t="s">
        <v>134</v>
      </c>
      <c r="L65" s="19">
        <v>11.467434598006987</v>
      </c>
      <c r="M65" s="19">
        <v>15.880994041947234</v>
      </c>
      <c r="N65" s="19">
        <v>8.1741673619850257</v>
      </c>
      <c r="O65" s="19">
        <v>414.04649170363911</v>
      </c>
      <c r="P65" s="19" t="s">
        <v>615</v>
      </c>
      <c r="Q65" s="19">
        <v>3.8576140891603861</v>
      </c>
      <c r="R65" s="19">
        <v>8.2661765804108001E-2</v>
      </c>
      <c r="S65" s="19" t="s">
        <v>64</v>
      </c>
      <c r="T65" s="19" t="s">
        <v>103</v>
      </c>
      <c r="U65" s="19">
        <v>1.3845028346395392</v>
      </c>
      <c r="V65" s="19" t="s">
        <v>67</v>
      </c>
      <c r="W65" s="19" t="s">
        <v>615</v>
      </c>
      <c r="X65" s="19" t="s">
        <v>615</v>
      </c>
      <c r="Y65" s="19" t="s">
        <v>125</v>
      </c>
      <c r="Z65" s="19">
        <v>0.24110658660243986</v>
      </c>
      <c r="AA65" s="19" t="s">
        <v>615</v>
      </c>
      <c r="AB65" s="19" t="s">
        <v>67</v>
      </c>
      <c r="AC65" s="19" t="s">
        <v>134</v>
      </c>
      <c r="AD65" s="19" t="s">
        <v>193</v>
      </c>
      <c r="AE65" s="19" t="s">
        <v>220</v>
      </c>
      <c r="AF65" s="19" t="s">
        <v>615</v>
      </c>
      <c r="AG65" s="19" t="s">
        <v>156</v>
      </c>
      <c r="AH65" s="19" t="s">
        <v>615</v>
      </c>
      <c r="AI65" s="19" t="s">
        <v>615</v>
      </c>
      <c r="AJ65" s="19" t="s">
        <v>615</v>
      </c>
      <c r="AK65" s="19" t="s">
        <v>615</v>
      </c>
      <c r="AL65" s="19" t="s">
        <v>615</v>
      </c>
      <c r="AM65" s="19" t="s">
        <v>615</v>
      </c>
      <c r="AN65" s="19" t="s">
        <v>615</v>
      </c>
    </row>
    <row r="66" spans="2:40" x14ac:dyDescent="0.3">
      <c r="B66" t="s">
        <v>371</v>
      </c>
      <c r="C66" t="s">
        <v>626</v>
      </c>
      <c r="D66" s="19">
        <v>9.7025784776292243E-2</v>
      </c>
      <c r="E66" s="19">
        <v>34.704424546430225</v>
      </c>
      <c r="F66" s="19">
        <v>2.4114505016716334</v>
      </c>
      <c r="G66" s="19">
        <v>0.27298000870788508</v>
      </c>
      <c r="H66" s="19" t="s">
        <v>109</v>
      </c>
      <c r="I66" s="19">
        <v>212.13187188005452</v>
      </c>
      <c r="J66" s="19">
        <v>0.14882681127057124</v>
      </c>
      <c r="K66" s="19" t="s">
        <v>95</v>
      </c>
      <c r="L66" s="19">
        <v>11.584420484109145</v>
      </c>
      <c r="M66" s="19">
        <v>15.142534792096992</v>
      </c>
      <c r="N66" s="19">
        <v>7.8975352697659131</v>
      </c>
      <c r="O66" s="19">
        <v>424.24519651369064</v>
      </c>
      <c r="P66" s="19" t="s">
        <v>615</v>
      </c>
      <c r="Q66" s="19">
        <v>2.7077379697942532</v>
      </c>
      <c r="R66" s="19" t="s">
        <v>49</v>
      </c>
      <c r="S66" s="19">
        <v>0.42136717005665175</v>
      </c>
      <c r="T66" s="19">
        <v>0.556587785621383</v>
      </c>
      <c r="U66" s="19">
        <v>1.745043231957544</v>
      </c>
      <c r="V66" s="19" t="s">
        <v>244</v>
      </c>
      <c r="W66" s="19" t="s">
        <v>615</v>
      </c>
      <c r="X66" s="19" t="s">
        <v>615</v>
      </c>
      <c r="Y66" s="19" t="s">
        <v>125</v>
      </c>
      <c r="Z66" s="19">
        <v>0.20935805850633038</v>
      </c>
      <c r="AA66" s="19" t="s">
        <v>615</v>
      </c>
      <c r="AB66" s="19" t="s">
        <v>64</v>
      </c>
      <c r="AC66" s="19" t="s">
        <v>95</v>
      </c>
      <c r="AD66" s="19">
        <v>1.5046844862458035</v>
      </c>
      <c r="AE66" s="19">
        <v>0.39306486391441137</v>
      </c>
      <c r="AF66" s="19" t="s">
        <v>615</v>
      </c>
      <c r="AG66" s="19" t="s">
        <v>119</v>
      </c>
      <c r="AH66" s="19" t="s">
        <v>615</v>
      </c>
      <c r="AI66" s="19" t="s">
        <v>615</v>
      </c>
      <c r="AJ66" s="19" t="s">
        <v>615</v>
      </c>
      <c r="AK66" s="19" t="s">
        <v>615</v>
      </c>
      <c r="AL66" s="19" t="s">
        <v>615</v>
      </c>
      <c r="AM66" s="19" t="s">
        <v>615</v>
      </c>
      <c r="AN66" s="19" t="s">
        <v>615</v>
      </c>
    </row>
    <row r="67" spans="2:40" x14ac:dyDescent="0.3">
      <c r="B67" t="s">
        <v>372</v>
      </c>
      <c r="C67" t="s">
        <v>626</v>
      </c>
      <c r="D67" s="19" t="s">
        <v>47</v>
      </c>
      <c r="E67" s="19" t="s">
        <v>373</v>
      </c>
      <c r="F67" s="19">
        <v>2.5992344316003906</v>
      </c>
      <c r="G67" s="19" t="s">
        <v>135</v>
      </c>
      <c r="H67" s="19" t="s">
        <v>43</v>
      </c>
      <c r="I67" s="19">
        <v>203.97046041224749</v>
      </c>
      <c r="J67" s="19" t="s">
        <v>96</v>
      </c>
      <c r="K67" s="19" t="s">
        <v>88</v>
      </c>
      <c r="L67" s="19">
        <v>10.079481692232992</v>
      </c>
      <c r="M67" s="19">
        <v>13.836053935106634</v>
      </c>
      <c r="N67" s="19">
        <v>7.0332979306482004</v>
      </c>
      <c r="O67" s="19">
        <v>421.91077861340352</v>
      </c>
      <c r="P67" s="19" t="s">
        <v>615</v>
      </c>
      <c r="Q67" s="19">
        <v>3.2636089652811897</v>
      </c>
      <c r="R67" s="19">
        <v>0.13359391395464434</v>
      </c>
      <c r="S67" s="19">
        <v>8.304863845366256E-2</v>
      </c>
      <c r="T67" s="19" t="s">
        <v>103</v>
      </c>
      <c r="U67" s="19">
        <v>1.8592597698278057</v>
      </c>
      <c r="V67" s="19" t="s">
        <v>101</v>
      </c>
      <c r="W67" s="19" t="s">
        <v>615</v>
      </c>
      <c r="X67" s="19" t="s">
        <v>615</v>
      </c>
      <c r="Y67" s="19" t="s">
        <v>42</v>
      </c>
      <c r="Z67" s="19" t="s">
        <v>113</v>
      </c>
      <c r="AA67" s="19" t="s">
        <v>615</v>
      </c>
      <c r="AB67" s="19" t="s">
        <v>163</v>
      </c>
      <c r="AC67" s="19" t="s">
        <v>47</v>
      </c>
      <c r="AD67" s="19" t="s">
        <v>285</v>
      </c>
      <c r="AE67" s="19" t="s">
        <v>118</v>
      </c>
      <c r="AF67" s="19" t="s">
        <v>615</v>
      </c>
      <c r="AG67" s="19" t="s">
        <v>64</v>
      </c>
      <c r="AH67" s="19" t="s">
        <v>615</v>
      </c>
      <c r="AI67" s="19" t="s">
        <v>615</v>
      </c>
      <c r="AJ67" s="19" t="s">
        <v>615</v>
      </c>
      <c r="AK67" s="19" t="s">
        <v>615</v>
      </c>
      <c r="AL67" s="19" t="s">
        <v>615</v>
      </c>
      <c r="AM67" s="19" t="s">
        <v>615</v>
      </c>
      <c r="AN67" s="19" t="s">
        <v>615</v>
      </c>
    </row>
    <row r="68" spans="2:40" x14ac:dyDescent="0.3">
      <c r="B68" t="s">
        <v>150</v>
      </c>
      <c r="C68" t="s">
        <v>626</v>
      </c>
      <c r="D68" s="19" t="s">
        <v>120</v>
      </c>
      <c r="E68" s="19">
        <v>30.913749471897319</v>
      </c>
      <c r="F68" s="19">
        <v>1.7117987551886351</v>
      </c>
      <c r="G68" s="19">
        <v>8.5492287315766125E-3</v>
      </c>
      <c r="H68" s="19" t="s">
        <v>120</v>
      </c>
      <c r="I68" s="19">
        <v>198.59899794447057</v>
      </c>
      <c r="J68" s="19">
        <v>3.9881967966325219E-2</v>
      </c>
      <c r="K68" s="19" t="s">
        <v>95</v>
      </c>
      <c r="L68" s="19">
        <v>12.416499652424315</v>
      </c>
      <c r="M68" s="19">
        <v>16.570199242663442</v>
      </c>
      <c r="N68" s="19">
        <v>7.2016472762424737</v>
      </c>
      <c r="O68" s="19">
        <v>440.21378817569479</v>
      </c>
      <c r="P68" s="19">
        <v>1.1749525305907405</v>
      </c>
      <c r="Q68" s="19">
        <v>3.2331069176824503</v>
      </c>
      <c r="R68" s="19" t="s">
        <v>48</v>
      </c>
      <c r="S68" s="19" t="s">
        <v>134</v>
      </c>
      <c r="T68" s="19">
        <v>0.39832249035079709</v>
      </c>
      <c r="U68" s="19">
        <v>1.8670821100943948</v>
      </c>
      <c r="V68" s="19" t="s">
        <v>136</v>
      </c>
      <c r="W68" s="19" t="s">
        <v>152</v>
      </c>
      <c r="X68" s="19" t="s">
        <v>615</v>
      </c>
      <c r="Y68" s="19">
        <v>2.4977631860217262E-2</v>
      </c>
      <c r="Z68" s="19">
        <v>0.23108459683417762</v>
      </c>
      <c r="AA68" s="19" t="s">
        <v>95</v>
      </c>
      <c r="AB68" s="19" t="s">
        <v>47</v>
      </c>
      <c r="AC68" s="19" t="s">
        <v>152</v>
      </c>
      <c r="AD68" s="19">
        <v>0.88003866217595605</v>
      </c>
      <c r="AE68" s="19">
        <v>0.82071663017054808</v>
      </c>
      <c r="AF68" s="19">
        <v>34.570102793525088</v>
      </c>
      <c r="AG68" s="19">
        <v>0.16058365019725221</v>
      </c>
      <c r="AH68" s="19" t="s">
        <v>151</v>
      </c>
      <c r="AI68" s="19">
        <v>1.0614223055616832</v>
      </c>
      <c r="AJ68" s="19">
        <v>7.7551315721213374</v>
      </c>
      <c r="AK68" s="19" t="s">
        <v>110</v>
      </c>
      <c r="AL68" s="19">
        <v>5.5221384758889842</v>
      </c>
      <c r="AM68" s="19" t="s">
        <v>615</v>
      </c>
      <c r="AN68" s="19" t="s">
        <v>615</v>
      </c>
    </row>
    <row r="69" spans="2:40" x14ac:dyDescent="0.3">
      <c r="B69" t="s">
        <v>153</v>
      </c>
      <c r="C69" t="s">
        <v>626</v>
      </c>
      <c r="D69" s="19" t="s">
        <v>120</v>
      </c>
      <c r="E69" s="19">
        <v>25.240585328275241</v>
      </c>
      <c r="F69" s="19">
        <v>1.7686019611481998</v>
      </c>
      <c r="G69" s="19" t="s">
        <v>95</v>
      </c>
      <c r="H69" s="19">
        <v>1.9887211664435869E-2</v>
      </c>
      <c r="I69" s="19">
        <v>195.69769141582</v>
      </c>
      <c r="J69" s="19" t="s">
        <v>95</v>
      </c>
      <c r="K69" s="19" t="s">
        <v>93</v>
      </c>
      <c r="L69" s="19">
        <v>11.497847851332665</v>
      </c>
      <c r="M69" s="19">
        <v>14.952727544050603</v>
      </c>
      <c r="N69" s="19">
        <v>7.4921748698138613</v>
      </c>
      <c r="O69" s="19">
        <v>428.74642306199263</v>
      </c>
      <c r="P69" s="19">
        <v>1.122640836123169</v>
      </c>
      <c r="Q69" s="19">
        <v>3.219527102611595</v>
      </c>
      <c r="R69" s="19" t="s">
        <v>88</v>
      </c>
      <c r="S69" s="19" t="s">
        <v>44</v>
      </c>
      <c r="T69" s="19">
        <v>0.36603945677502792</v>
      </c>
      <c r="U69" s="19">
        <v>2.0310054194660769</v>
      </c>
      <c r="V69" s="19" t="s">
        <v>136</v>
      </c>
      <c r="W69" s="19" t="s">
        <v>152</v>
      </c>
      <c r="X69" s="19" t="s">
        <v>615</v>
      </c>
      <c r="Y69" s="19" t="s">
        <v>120</v>
      </c>
      <c r="Z69" s="19">
        <v>0.22416043663483265</v>
      </c>
      <c r="AA69" s="19" t="s">
        <v>95</v>
      </c>
      <c r="AB69" s="19" t="s">
        <v>42</v>
      </c>
      <c r="AC69" s="19" t="s">
        <v>152</v>
      </c>
      <c r="AD69" s="19">
        <v>0.96957619032147124</v>
      </c>
      <c r="AE69" s="19">
        <v>0.64286296591911607</v>
      </c>
      <c r="AF69" s="19">
        <v>34.340026139266229</v>
      </c>
      <c r="AG69" s="19">
        <v>0.11299709124849049</v>
      </c>
      <c r="AH69" s="19" t="s">
        <v>151</v>
      </c>
      <c r="AI69" s="19">
        <v>1.751193620992006</v>
      </c>
      <c r="AJ69" s="19">
        <v>6.2118619172848319</v>
      </c>
      <c r="AK69" s="19" t="s">
        <v>79</v>
      </c>
      <c r="AL69" s="19">
        <v>5.9881303467244784</v>
      </c>
      <c r="AM69" s="19" t="s">
        <v>615</v>
      </c>
      <c r="AN69" s="19" t="s">
        <v>615</v>
      </c>
    </row>
    <row r="70" spans="2:40" x14ac:dyDescent="0.3">
      <c r="B70" t="s">
        <v>154</v>
      </c>
      <c r="C70" t="s">
        <v>626</v>
      </c>
      <c r="D70" s="19" t="s">
        <v>120</v>
      </c>
      <c r="E70" s="19">
        <v>29.731484026000977</v>
      </c>
      <c r="F70" s="19">
        <v>1.9578403707119609</v>
      </c>
      <c r="G70" s="19" t="s">
        <v>43</v>
      </c>
      <c r="H70" s="19" t="s">
        <v>93</v>
      </c>
      <c r="I70" s="19">
        <v>201.1182914180217</v>
      </c>
      <c r="J70" s="19" t="s">
        <v>93</v>
      </c>
      <c r="K70" s="19" t="s">
        <v>97</v>
      </c>
      <c r="L70" s="19">
        <v>11.175310875352109</v>
      </c>
      <c r="M70" s="19">
        <v>14.111305882403768</v>
      </c>
      <c r="N70" s="19">
        <v>7.5658296896375798</v>
      </c>
      <c r="O70" s="19">
        <v>421.25517055076733</v>
      </c>
      <c r="P70" s="19">
        <v>1.0054032784421709</v>
      </c>
      <c r="Q70" s="19">
        <v>3.1288504837697513</v>
      </c>
      <c r="R70" s="19" t="s">
        <v>136</v>
      </c>
      <c r="S70" s="19" t="s">
        <v>97</v>
      </c>
      <c r="T70" s="19">
        <v>0.25033377624964492</v>
      </c>
      <c r="U70" s="19">
        <v>1.9731078435377347</v>
      </c>
      <c r="V70" s="19" t="s">
        <v>88</v>
      </c>
      <c r="W70" s="19" t="s">
        <v>152</v>
      </c>
      <c r="X70" s="19" t="s">
        <v>615</v>
      </c>
      <c r="Y70" s="19" t="s">
        <v>120</v>
      </c>
      <c r="Z70" s="19">
        <v>0.18415486999010755</v>
      </c>
      <c r="AA70" s="19" t="s">
        <v>125</v>
      </c>
      <c r="AB70" s="19" t="s">
        <v>125</v>
      </c>
      <c r="AC70" s="19" t="s">
        <v>120</v>
      </c>
      <c r="AD70" s="19">
        <v>1.0469209124466363</v>
      </c>
      <c r="AE70" s="19">
        <v>1.0943094101100297</v>
      </c>
      <c r="AF70" s="19">
        <v>36.230501558255796</v>
      </c>
      <c r="AG70" s="19">
        <v>0.22059540852970433</v>
      </c>
      <c r="AH70" s="19" t="s">
        <v>67</v>
      </c>
      <c r="AI70" s="19" t="s">
        <v>155</v>
      </c>
      <c r="AJ70" s="19">
        <v>5.9644278271038793</v>
      </c>
      <c r="AK70" s="19" t="s">
        <v>156</v>
      </c>
      <c r="AL70" s="19">
        <v>4.3325839835742253</v>
      </c>
      <c r="AM70" s="19" t="s">
        <v>615</v>
      </c>
      <c r="AN70" s="19" t="s">
        <v>615</v>
      </c>
    </row>
    <row r="71" spans="2:40" x14ac:dyDescent="0.3">
      <c r="B71" t="s">
        <v>157</v>
      </c>
      <c r="C71" t="s">
        <v>626</v>
      </c>
      <c r="D71" s="19">
        <v>2.0792361761083129E-2</v>
      </c>
      <c r="E71" s="19">
        <v>28.834889509665082</v>
      </c>
      <c r="F71" s="19">
        <v>1.719541937227087</v>
      </c>
      <c r="G71" s="19" t="s">
        <v>120</v>
      </c>
      <c r="H71" s="19" t="s">
        <v>95</v>
      </c>
      <c r="I71" s="19">
        <v>199.03992633687074</v>
      </c>
      <c r="J71" s="19" t="s">
        <v>93</v>
      </c>
      <c r="K71" s="19" t="s">
        <v>95</v>
      </c>
      <c r="L71" s="19">
        <v>11.117245833043858</v>
      </c>
      <c r="M71" s="19">
        <v>14.799637882729208</v>
      </c>
      <c r="N71" s="19">
        <v>6.8814067256815896</v>
      </c>
      <c r="O71" s="19">
        <v>422.55001209177561</v>
      </c>
      <c r="P71" s="19">
        <v>1.0581821095574233</v>
      </c>
      <c r="Q71" s="19">
        <v>2.6180624377573487</v>
      </c>
      <c r="R71" s="19" t="s">
        <v>125</v>
      </c>
      <c r="S71" s="19" t="s">
        <v>48</v>
      </c>
      <c r="T71" s="19">
        <v>0.17237510364432287</v>
      </c>
      <c r="U71" s="19">
        <v>2.0451525345071495</v>
      </c>
      <c r="V71" s="19" t="s">
        <v>135</v>
      </c>
      <c r="W71" s="19">
        <v>3.0079546282528392E-2</v>
      </c>
      <c r="X71" s="19" t="s">
        <v>615</v>
      </c>
      <c r="Y71" s="19" t="s">
        <v>152</v>
      </c>
      <c r="Z71" s="19">
        <v>0.2762989444061465</v>
      </c>
      <c r="AA71" s="19" t="s">
        <v>48</v>
      </c>
      <c r="AB71" s="19" t="s">
        <v>86</v>
      </c>
      <c r="AC71" s="19" t="s">
        <v>120</v>
      </c>
      <c r="AD71" s="19">
        <v>0.97982093772285006</v>
      </c>
      <c r="AE71" s="19">
        <v>10.445242469370642</v>
      </c>
      <c r="AF71" s="19">
        <v>39.116465834241197</v>
      </c>
      <c r="AG71" s="19">
        <v>1.2399307462955913</v>
      </c>
      <c r="AH71" s="19">
        <v>2.2311436019103761</v>
      </c>
      <c r="AI71" s="19">
        <v>0.83708987032638293</v>
      </c>
      <c r="AJ71" s="19">
        <v>10.071100816388004</v>
      </c>
      <c r="AK71" s="19" t="s">
        <v>79</v>
      </c>
      <c r="AL71" s="19">
        <v>4.4858832666520403</v>
      </c>
      <c r="AM71" s="19" t="s">
        <v>615</v>
      </c>
      <c r="AN71" s="19" t="s">
        <v>615</v>
      </c>
    </row>
    <row r="72" spans="2:40" x14ac:dyDescent="0.3">
      <c r="B72" t="s">
        <v>158</v>
      </c>
      <c r="C72" t="s">
        <v>626</v>
      </c>
      <c r="D72" s="19" t="s">
        <v>93</v>
      </c>
      <c r="E72" s="19">
        <v>19.272766909239657</v>
      </c>
      <c r="F72" s="19">
        <v>2.6951648701968218</v>
      </c>
      <c r="G72" s="19" t="s">
        <v>93</v>
      </c>
      <c r="H72" s="19" t="s">
        <v>97</v>
      </c>
      <c r="I72" s="19">
        <v>208.33655009484332</v>
      </c>
      <c r="J72" s="19" t="s">
        <v>97</v>
      </c>
      <c r="K72" s="19">
        <v>1.6475591397100583E-2</v>
      </c>
      <c r="L72" s="19">
        <v>10.364078570866068</v>
      </c>
      <c r="M72" s="19">
        <v>12.364938295279218</v>
      </c>
      <c r="N72" s="19">
        <v>7.2137397808718244</v>
      </c>
      <c r="O72" s="19">
        <v>425.10230435705654</v>
      </c>
      <c r="P72" s="19">
        <v>0.97495000436800461</v>
      </c>
      <c r="Q72" s="19">
        <v>2.7925662060749317</v>
      </c>
      <c r="R72" s="19" t="s">
        <v>134</v>
      </c>
      <c r="S72" s="19" t="s">
        <v>97</v>
      </c>
      <c r="T72" s="19">
        <v>0.21027462856848902</v>
      </c>
      <c r="U72" s="19">
        <v>1.7623061876430826</v>
      </c>
      <c r="V72" s="19">
        <v>0.20937611686517152</v>
      </c>
      <c r="W72" s="19" t="s">
        <v>152</v>
      </c>
      <c r="X72" s="19" t="s">
        <v>615</v>
      </c>
      <c r="Y72" s="19" t="s">
        <v>120</v>
      </c>
      <c r="Z72" s="19">
        <v>0.21327499981767842</v>
      </c>
      <c r="AA72" s="19" t="s">
        <v>95</v>
      </c>
      <c r="AB72" s="19" t="s">
        <v>86</v>
      </c>
      <c r="AC72" s="19" t="s">
        <v>152</v>
      </c>
      <c r="AD72" s="19">
        <v>1.001780691758146</v>
      </c>
      <c r="AE72" s="19">
        <v>3.45390141837346</v>
      </c>
      <c r="AF72" s="19">
        <v>31.650943397132984</v>
      </c>
      <c r="AG72" s="19">
        <v>0.56388278772470546</v>
      </c>
      <c r="AH72" s="19">
        <v>1.1926864687960566</v>
      </c>
      <c r="AI72" s="19">
        <v>0.73717826494445549</v>
      </c>
      <c r="AJ72" s="19">
        <v>6.8412855443423108</v>
      </c>
      <c r="AK72" s="19" t="s">
        <v>110</v>
      </c>
      <c r="AL72" s="19">
        <v>5.8867752702567717</v>
      </c>
      <c r="AM72" s="19" t="s">
        <v>615</v>
      </c>
      <c r="AN72" s="19" t="s">
        <v>615</v>
      </c>
    </row>
    <row r="73" spans="2:40" x14ac:dyDescent="0.3">
      <c r="B73" t="s">
        <v>159</v>
      </c>
      <c r="C73" t="s">
        <v>626</v>
      </c>
      <c r="D73" s="19" t="s">
        <v>120</v>
      </c>
      <c r="E73" s="19">
        <v>24.511367207869142</v>
      </c>
      <c r="F73" s="19">
        <v>1.8751040596199309</v>
      </c>
      <c r="G73" s="19" t="s">
        <v>95</v>
      </c>
      <c r="H73" s="19" t="s">
        <v>120</v>
      </c>
      <c r="I73" s="19">
        <v>184.99370688947263</v>
      </c>
      <c r="J73" s="19" t="s">
        <v>120</v>
      </c>
      <c r="K73" s="19">
        <v>4.7207213832746557E-2</v>
      </c>
      <c r="L73" s="19">
        <v>11.395040206610362</v>
      </c>
      <c r="M73" s="19">
        <v>14.055144268616099</v>
      </c>
      <c r="N73" s="19">
        <v>7.3327960794716924</v>
      </c>
      <c r="O73" s="19">
        <v>427.54872438155707</v>
      </c>
      <c r="P73" s="19">
        <v>1.0506256420643496</v>
      </c>
      <c r="Q73" s="19">
        <v>2.4796775583127815</v>
      </c>
      <c r="R73" s="19">
        <v>6.9276794451723203E-2</v>
      </c>
      <c r="S73" s="19" t="s">
        <v>47</v>
      </c>
      <c r="T73" s="19">
        <v>0.30292926335587134</v>
      </c>
      <c r="U73" s="19">
        <v>1.554760956393215</v>
      </c>
      <c r="V73" s="19">
        <v>0.2593125625472375</v>
      </c>
      <c r="W73" s="19">
        <v>4.0971179628996199E-2</v>
      </c>
      <c r="X73" s="19" t="s">
        <v>615</v>
      </c>
      <c r="Y73" s="19" t="s">
        <v>120</v>
      </c>
      <c r="Z73" s="19">
        <v>0.17094603559242544</v>
      </c>
      <c r="AA73" s="19" t="s">
        <v>125</v>
      </c>
      <c r="AB73" s="19" t="s">
        <v>88</v>
      </c>
      <c r="AC73" s="19" t="s">
        <v>152</v>
      </c>
      <c r="AD73" s="19">
        <v>0.85636544298333162</v>
      </c>
      <c r="AE73" s="19">
        <v>0.63560479566137729</v>
      </c>
      <c r="AF73" s="19">
        <v>31.727355866070443</v>
      </c>
      <c r="AG73" s="19">
        <v>0.28930116474557327</v>
      </c>
      <c r="AH73" s="19">
        <v>0.57651378256232599</v>
      </c>
      <c r="AI73" s="19" t="s">
        <v>160</v>
      </c>
      <c r="AJ73" s="19">
        <v>6.0098830014220592</v>
      </c>
      <c r="AK73" s="19" t="s">
        <v>161</v>
      </c>
      <c r="AL73" s="19">
        <v>6.2771311164586221</v>
      </c>
      <c r="AM73" s="19" t="s">
        <v>615</v>
      </c>
      <c r="AN73" s="19" t="s">
        <v>615</v>
      </c>
    </row>
    <row r="74" spans="2:40" x14ac:dyDescent="0.3">
      <c r="B74" t="s">
        <v>164</v>
      </c>
      <c r="C74" t="s">
        <v>626</v>
      </c>
      <c r="D74" s="19" t="s">
        <v>95</v>
      </c>
      <c r="E74" s="19">
        <v>22.494171506328797</v>
      </c>
      <c r="F74" s="19">
        <v>2.2888192569035066</v>
      </c>
      <c r="G74" s="19" t="s">
        <v>97</v>
      </c>
      <c r="H74" s="19">
        <v>2.8732306697390044E-2</v>
      </c>
      <c r="I74" s="19">
        <v>170.37904265028965</v>
      </c>
      <c r="J74" s="19" t="s">
        <v>44</v>
      </c>
      <c r="K74" s="19" t="s">
        <v>125</v>
      </c>
      <c r="L74" s="19">
        <v>11.554771147057258</v>
      </c>
      <c r="M74" s="19">
        <v>12.062169391513002</v>
      </c>
      <c r="N74" s="19">
        <v>6.763393031868266</v>
      </c>
      <c r="O74" s="19">
        <v>455.25461923248997</v>
      </c>
      <c r="P74" s="19">
        <v>0.90726305271707763</v>
      </c>
      <c r="Q74" s="19">
        <v>2.6811311148298334</v>
      </c>
      <c r="R74" s="19" t="s">
        <v>136</v>
      </c>
      <c r="S74" s="19">
        <v>0.62264726432353379</v>
      </c>
      <c r="T74" s="19" t="s">
        <v>119</v>
      </c>
      <c r="U74" s="19">
        <v>1.8919840944047726</v>
      </c>
      <c r="V74" s="19" t="s">
        <v>126</v>
      </c>
      <c r="W74" s="19" t="s">
        <v>93</v>
      </c>
      <c r="X74" s="19" t="s">
        <v>615</v>
      </c>
      <c r="Y74" s="19" t="s">
        <v>95</v>
      </c>
      <c r="Z74" s="19">
        <v>0.11081223015435038</v>
      </c>
      <c r="AA74" s="19" t="s">
        <v>134</v>
      </c>
      <c r="AB74" s="19" t="s">
        <v>109</v>
      </c>
      <c r="AC74" s="19" t="s">
        <v>120</v>
      </c>
      <c r="AD74" s="19">
        <v>1.2125640205119228</v>
      </c>
      <c r="AE74" s="19">
        <v>0.45990121058376576</v>
      </c>
      <c r="AF74" s="19">
        <v>43.816130112312933</v>
      </c>
      <c r="AG74" s="19">
        <v>0.27069342795663964</v>
      </c>
      <c r="AH74" s="19" t="s">
        <v>165</v>
      </c>
      <c r="AI74" s="19" t="s">
        <v>166</v>
      </c>
      <c r="AJ74" s="19">
        <v>7.0338723354488026</v>
      </c>
      <c r="AK74" s="19" t="s">
        <v>155</v>
      </c>
      <c r="AL74" s="19">
        <v>5.8014342608831662</v>
      </c>
      <c r="AM74" s="19" t="s">
        <v>615</v>
      </c>
      <c r="AN74" s="19" t="s">
        <v>615</v>
      </c>
    </row>
    <row r="75" spans="2:40" x14ac:dyDescent="0.3">
      <c r="B75" t="s">
        <v>167</v>
      </c>
      <c r="C75" t="s">
        <v>626</v>
      </c>
      <c r="D75" s="19">
        <v>2.716592213617991E-2</v>
      </c>
      <c r="E75" s="19">
        <v>17.953843663041322</v>
      </c>
      <c r="F75" s="19">
        <v>2.5949238760647217</v>
      </c>
      <c r="G75" s="19">
        <v>6.2481705820916209E-2</v>
      </c>
      <c r="H75" s="19" t="s">
        <v>93</v>
      </c>
      <c r="I75" s="19">
        <v>177.8562052418047</v>
      </c>
      <c r="J75" s="19">
        <v>6.9912721441713913E-2</v>
      </c>
      <c r="K75" s="19" t="s">
        <v>95</v>
      </c>
      <c r="L75" s="19">
        <v>11.158659623452813</v>
      </c>
      <c r="M75" s="19">
        <v>11.651689958496627</v>
      </c>
      <c r="N75" s="19">
        <v>6.5683860665843223</v>
      </c>
      <c r="O75" s="19">
        <v>454.23374831765341</v>
      </c>
      <c r="P75" s="19">
        <v>0.91259488324682114</v>
      </c>
      <c r="Q75" s="19">
        <v>2.6308405159332193</v>
      </c>
      <c r="R75" s="19">
        <v>0.12600165526853199</v>
      </c>
      <c r="S75" s="19">
        <v>1.4257432812874036</v>
      </c>
      <c r="T75" s="19">
        <v>0.56640733672609078</v>
      </c>
      <c r="U75" s="19">
        <v>1.9111696598104895</v>
      </c>
      <c r="V75" s="19">
        <v>0.12931898687131527</v>
      </c>
      <c r="W75" s="19">
        <v>3.2356870127596915E-2</v>
      </c>
      <c r="X75" s="19" t="s">
        <v>615</v>
      </c>
      <c r="Y75" s="19">
        <v>3.9285053914779364E-2</v>
      </c>
      <c r="Z75" s="19">
        <v>0.37741671578784863</v>
      </c>
      <c r="AA75" s="19" t="s">
        <v>48</v>
      </c>
      <c r="AB75" s="19" t="s">
        <v>106</v>
      </c>
      <c r="AC75" s="19">
        <v>2.5815538786938041E-2</v>
      </c>
      <c r="AD75" s="19">
        <v>1.8797686377610432</v>
      </c>
      <c r="AE75" s="19">
        <v>9.0785148326668867</v>
      </c>
      <c r="AF75" s="19">
        <v>39.896655394106382</v>
      </c>
      <c r="AG75" s="19">
        <v>2.0089594445676</v>
      </c>
      <c r="AH75" s="19">
        <v>9.6938851093577973</v>
      </c>
      <c r="AI75" s="19">
        <v>6.1501632411872844</v>
      </c>
      <c r="AJ75" s="19">
        <v>12.041419888834675</v>
      </c>
      <c r="AK75" s="19" t="s">
        <v>168</v>
      </c>
      <c r="AL75" s="19">
        <v>3.2291799097200635</v>
      </c>
      <c r="AM75" s="19" t="s">
        <v>615</v>
      </c>
      <c r="AN75" s="19" t="s">
        <v>615</v>
      </c>
    </row>
    <row r="76" spans="2:40" x14ac:dyDescent="0.3">
      <c r="B76" t="s">
        <v>169</v>
      </c>
      <c r="C76" t="s">
        <v>626</v>
      </c>
      <c r="D76" s="19" t="s">
        <v>93</v>
      </c>
      <c r="E76" s="19">
        <v>21.784337239562625</v>
      </c>
      <c r="F76" s="19">
        <v>1.8243886184761362</v>
      </c>
      <c r="G76" s="19" t="s">
        <v>43</v>
      </c>
      <c r="H76" s="19" t="s">
        <v>93</v>
      </c>
      <c r="I76" s="19">
        <v>178.51428057698158</v>
      </c>
      <c r="J76" s="19" t="s">
        <v>95</v>
      </c>
      <c r="K76" s="19" t="s">
        <v>93</v>
      </c>
      <c r="L76" s="19">
        <v>11.659088651816694</v>
      </c>
      <c r="M76" s="19">
        <v>11.807929795611901</v>
      </c>
      <c r="N76" s="19">
        <v>6.9029482054759157</v>
      </c>
      <c r="O76" s="19">
        <v>466.03486607292473</v>
      </c>
      <c r="P76" s="19">
        <v>0.87245349876702227</v>
      </c>
      <c r="Q76" s="19">
        <v>2.2019838280339634</v>
      </c>
      <c r="R76" s="19" t="s">
        <v>134</v>
      </c>
      <c r="S76" s="19" t="s">
        <v>97</v>
      </c>
      <c r="T76" s="19">
        <v>0.28520978306377287</v>
      </c>
      <c r="U76" s="19">
        <v>1.8876310471283493</v>
      </c>
      <c r="V76" s="19">
        <v>0.19907307193786047</v>
      </c>
      <c r="W76" s="19">
        <v>3.0733800014761007E-2</v>
      </c>
      <c r="X76" s="19" t="s">
        <v>615</v>
      </c>
      <c r="Y76" s="19" t="s">
        <v>120</v>
      </c>
      <c r="Z76" s="19">
        <v>0.17456515840046763</v>
      </c>
      <c r="AA76" s="19" t="s">
        <v>97</v>
      </c>
      <c r="AB76" s="19" t="s">
        <v>109</v>
      </c>
      <c r="AC76" s="19" t="s">
        <v>152</v>
      </c>
      <c r="AD76" s="19">
        <v>0.67326792131481472</v>
      </c>
      <c r="AE76" s="19">
        <v>0.28440659917949818</v>
      </c>
      <c r="AF76" s="19">
        <v>34.848150781216034</v>
      </c>
      <c r="AG76" s="19">
        <v>0.18598690143149824</v>
      </c>
      <c r="AH76" s="19">
        <v>0.83371855103256409</v>
      </c>
      <c r="AI76" s="19">
        <v>0.71895162024503545</v>
      </c>
      <c r="AJ76" s="19">
        <v>5.4228140880365334</v>
      </c>
      <c r="AK76" s="19" t="s">
        <v>77</v>
      </c>
      <c r="AL76" s="19">
        <v>4.0397806323847236</v>
      </c>
      <c r="AM76" s="19" t="s">
        <v>615</v>
      </c>
      <c r="AN76" s="19" t="s">
        <v>615</v>
      </c>
    </row>
    <row r="77" spans="2:40" x14ac:dyDescent="0.3">
      <c r="B77" t="s">
        <v>171</v>
      </c>
      <c r="C77" t="s">
        <v>626</v>
      </c>
      <c r="D77" s="19" t="s">
        <v>95</v>
      </c>
      <c r="E77" s="19">
        <v>24.52089570476376</v>
      </c>
      <c r="F77" s="19">
        <v>2.0370219756982975</v>
      </c>
      <c r="G77" s="19" t="s">
        <v>93</v>
      </c>
      <c r="H77" s="19">
        <v>1.0721168327781317E-2</v>
      </c>
      <c r="I77" s="19">
        <v>164.48152542644661</v>
      </c>
      <c r="J77" s="19" t="s">
        <v>93</v>
      </c>
      <c r="K77" s="19" t="s">
        <v>93</v>
      </c>
      <c r="L77" s="19">
        <v>10.387558613679619</v>
      </c>
      <c r="M77" s="19">
        <v>10.863826119041335</v>
      </c>
      <c r="N77" s="19">
        <v>6.7186058137903286</v>
      </c>
      <c r="O77" s="19">
        <v>467.40269758327787</v>
      </c>
      <c r="P77" s="19">
        <v>0.75168797842907564</v>
      </c>
      <c r="Q77" s="19">
        <v>2.8313257268819343</v>
      </c>
      <c r="R77" s="19" t="s">
        <v>42</v>
      </c>
      <c r="S77" s="19">
        <v>0.15116527885902337</v>
      </c>
      <c r="T77" s="19">
        <v>0.15904737891177959</v>
      </c>
      <c r="U77" s="19">
        <v>1.7010987381107234</v>
      </c>
      <c r="V77" s="19">
        <v>0.22322949776499704</v>
      </c>
      <c r="W77" s="19">
        <v>1.3877394892226183E-2</v>
      </c>
      <c r="X77" s="19" t="s">
        <v>615</v>
      </c>
      <c r="Y77" s="19" t="s">
        <v>93</v>
      </c>
      <c r="Z77" s="19">
        <v>7.8385945837882401E-2</v>
      </c>
      <c r="AA77" s="19">
        <v>3.0463639427676079E-2</v>
      </c>
      <c r="AB77" s="19" t="s">
        <v>133</v>
      </c>
      <c r="AC77" s="19" t="s">
        <v>120</v>
      </c>
      <c r="AD77" s="19">
        <v>0.85649631135905346</v>
      </c>
      <c r="AE77" s="19">
        <v>0.26893204024558176</v>
      </c>
      <c r="AF77" s="19">
        <v>36.835040056522786</v>
      </c>
      <c r="AG77" s="19">
        <v>0.2571872847449872</v>
      </c>
      <c r="AH77" s="19">
        <v>1.6934163109034839</v>
      </c>
      <c r="AI77" s="19">
        <v>2.0001828387466647</v>
      </c>
      <c r="AJ77" s="19">
        <v>6.3561185971502248</v>
      </c>
      <c r="AK77" s="19" t="s">
        <v>46</v>
      </c>
      <c r="AL77" s="19">
        <v>3.5896714622823671</v>
      </c>
      <c r="AM77" s="19" t="s">
        <v>615</v>
      </c>
      <c r="AN77" s="19" t="s">
        <v>615</v>
      </c>
    </row>
    <row r="78" spans="2:40" x14ac:dyDescent="0.3">
      <c r="B78" t="s">
        <v>172</v>
      </c>
      <c r="C78" t="s">
        <v>626</v>
      </c>
      <c r="D78" s="19">
        <v>8.9538365042059823E-2</v>
      </c>
      <c r="E78" s="19">
        <v>30.238476540564591</v>
      </c>
      <c r="F78" s="19">
        <v>4.9067739939484891</v>
      </c>
      <c r="G78" s="19" t="s">
        <v>48</v>
      </c>
      <c r="H78" s="19" t="s">
        <v>48</v>
      </c>
      <c r="I78" s="19">
        <v>179.18430032511532</v>
      </c>
      <c r="J78" s="19">
        <v>0.36121651417931505</v>
      </c>
      <c r="K78" s="19" t="s">
        <v>134</v>
      </c>
      <c r="L78" s="19">
        <v>9.5627920453101538</v>
      </c>
      <c r="M78" s="19">
        <v>10.511500614438283</v>
      </c>
      <c r="N78" s="19">
        <v>6.288758823107206</v>
      </c>
      <c r="O78" s="19">
        <v>444.57129519469157</v>
      </c>
      <c r="P78" s="19">
        <v>0.76598495072511885</v>
      </c>
      <c r="Q78" s="19">
        <v>2.0612587561734141</v>
      </c>
      <c r="R78" s="19" t="s">
        <v>106</v>
      </c>
      <c r="S78" s="19">
        <v>2.2956456637376075</v>
      </c>
      <c r="T78" s="19">
        <v>0.41554006409333072</v>
      </c>
      <c r="U78" s="19">
        <v>1.9548636107734489</v>
      </c>
      <c r="V78" s="19" t="s">
        <v>96</v>
      </c>
      <c r="W78" s="19" t="s">
        <v>120</v>
      </c>
      <c r="X78" s="19" t="s">
        <v>615</v>
      </c>
      <c r="Y78" s="19" t="s">
        <v>93</v>
      </c>
      <c r="Z78" s="19">
        <v>0.36094974470459329</v>
      </c>
      <c r="AA78" s="19">
        <v>0.11108186630697138</v>
      </c>
      <c r="AB78" s="19" t="s">
        <v>49</v>
      </c>
      <c r="AC78" s="19" t="s">
        <v>120</v>
      </c>
      <c r="AD78" s="19">
        <v>2.4593137941132048</v>
      </c>
      <c r="AE78" s="19">
        <v>8.7805321729707817</v>
      </c>
      <c r="AF78" s="19">
        <v>44.838638408829617</v>
      </c>
      <c r="AG78" s="19">
        <v>3.6164652003123652</v>
      </c>
      <c r="AH78" s="19">
        <v>54.337107354955528</v>
      </c>
      <c r="AI78" s="19">
        <v>38.922303043300872</v>
      </c>
      <c r="AJ78" s="19">
        <v>19.386467396052293</v>
      </c>
      <c r="AK78" s="19" t="s">
        <v>60</v>
      </c>
      <c r="AL78" s="19">
        <v>4.2437138917265935</v>
      </c>
      <c r="AM78" s="19" t="s">
        <v>615</v>
      </c>
      <c r="AN78" s="19" t="s">
        <v>615</v>
      </c>
    </row>
    <row r="79" spans="2:40" x14ac:dyDescent="0.3">
      <c r="B79" t="s">
        <v>173</v>
      </c>
      <c r="C79" t="s">
        <v>626</v>
      </c>
      <c r="D79" s="19" t="s">
        <v>44</v>
      </c>
      <c r="E79" s="19" t="s">
        <v>178</v>
      </c>
      <c r="F79" s="19">
        <v>2.6077122427903787</v>
      </c>
      <c r="G79" s="19">
        <v>0.13249265379265329</v>
      </c>
      <c r="H79" s="19" t="s">
        <v>96</v>
      </c>
      <c r="I79" s="19">
        <v>167.99361078806595</v>
      </c>
      <c r="J79" s="19" t="s">
        <v>121</v>
      </c>
      <c r="K79" s="19" t="s">
        <v>135</v>
      </c>
      <c r="L79" s="19">
        <v>10.272860643830171</v>
      </c>
      <c r="M79" s="19">
        <v>11.112054376322014</v>
      </c>
      <c r="N79" s="19">
        <v>6.6159198976249725</v>
      </c>
      <c r="O79" s="19">
        <v>447.54328199289859</v>
      </c>
      <c r="P79" s="19">
        <v>0.6776856522481447</v>
      </c>
      <c r="Q79" s="19">
        <v>1.8782075833972167</v>
      </c>
      <c r="R79" s="19" t="s">
        <v>60</v>
      </c>
      <c r="S79" s="19">
        <v>0.76917260322927328</v>
      </c>
      <c r="T79" s="19" t="s">
        <v>177</v>
      </c>
      <c r="U79" s="19">
        <v>1.9126176715226824</v>
      </c>
      <c r="V79" s="19" t="s">
        <v>92</v>
      </c>
      <c r="W79" s="19" t="s">
        <v>125</v>
      </c>
      <c r="X79" s="19" t="s">
        <v>615</v>
      </c>
      <c r="Y79" s="19" t="s">
        <v>95</v>
      </c>
      <c r="Z79" s="19">
        <v>0.16215915714890658</v>
      </c>
      <c r="AA79" s="19" t="s">
        <v>126</v>
      </c>
      <c r="AB79" s="19" t="s">
        <v>177</v>
      </c>
      <c r="AC79" s="19" t="s">
        <v>134</v>
      </c>
      <c r="AD79" s="19">
        <v>0.8766000145011027</v>
      </c>
      <c r="AE79" s="19">
        <v>2.3930177661083958</v>
      </c>
      <c r="AF79" s="19">
        <v>45.390138910369302</v>
      </c>
      <c r="AG79" s="19" t="s">
        <v>174</v>
      </c>
      <c r="AH79" s="19" t="s">
        <v>175</v>
      </c>
      <c r="AI79" s="19" t="s">
        <v>176</v>
      </c>
      <c r="AJ79" s="19">
        <v>8.3593365284932748</v>
      </c>
      <c r="AK79" s="19" t="s">
        <v>148</v>
      </c>
      <c r="AL79" s="19">
        <v>3.6222570593514796</v>
      </c>
      <c r="AM79" s="19" t="s">
        <v>615</v>
      </c>
      <c r="AN79" s="19" t="s">
        <v>615</v>
      </c>
    </row>
    <row r="80" spans="2:40" x14ac:dyDescent="0.3">
      <c r="B80" t="s">
        <v>374</v>
      </c>
      <c r="C80" t="s">
        <v>626</v>
      </c>
      <c r="D80" s="19">
        <v>0.2544433861776349</v>
      </c>
      <c r="E80" s="19" t="s">
        <v>376</v>
      </c>
      <c r="F80" s="19">
        <v>8.2566432477395644</v>
      </c>
      <c r="G80" s="19">
        <v>1.6823714537790326</v>
      </c>
      <c r="H80" s="19">
        <v>0.44464514202615923</v>
      </c>
      <c r="I80" s="19">
        <v>192.60118240316098</v>
      </c>
      <c r="J80" s="19" t="s">
        <v>110</v>
      </c>
      <c r="K80" s="19" t="s">
        <v>42</v>
      </c>
      <c r="L80" s="19">
        <v>10.171186335538515</v>
      </c>
      <c r="M80" s="19">
        <v>10.135204020323412</v>
      </c>
      <c r="N80" s="19">
        <v>7.2291711727043753</v>
      </c>
      <c r="O80" s="19">
        <v>453.39492497172938</v>
      </c>
      <c r="P80" s="19" t="s">
        <v>615</v>
      </c>
      <c r="Q80" s="19">
        <v>1.6389760925783958</v>
      </c>
      <c r="R80" s="19" t="s">
        <v>124</v>
      </c>
      <c r="S80" s="19">
        <v>2.4696593042904138</v>
      </c>
      <c r="T80" s="19" t="s">
        <v>285</v>
      </c>
      <c r="U80" s="19">
        <v>1.773295513869793</v>
      </c>
      <c r="V80" s="19" t="s">
        <v>183</v>
      </c>
      <c r="W80" s="19" t="s">
        <v>615</v>
      </c>
      <c r="X80" s="19" t="s">
        <v>615</v>
      </c>
      <c r="Y80" s="19" t="s">
        <v>136</v>
      </c>
      <c r="Z80" s="19" t="s">
        <v>88</v>
      </c>
      <c r="AA80" s="19" t="s">
        <v>615</v>
      </c>
      <c r="AB80" s="19" t="s">
        <v>375</v>
      </c>
      <c r="AC80" s="19" t="s">
        <v>125</v>
      </c>
      <c r="AD80" s="19" t="s">
        <v>265</v>
      </c>
      <c r="AE80" s="19">
        <v>0.62276017816250706</v>
      </c>
      <c r="AF80" s="19" t="s">
        <v>615</v>
      </c>
      <c r="AG80" s="19">
        <v>0.7349251305190625</v>
      </c>
      <c r="AH80" s="19" t="s">
        <v>615</v>
      </c>
      <c r="AI80" s="19" t="s">
        <v>615</v>
      </c>
      <c r="AJ80" s="19" t="s">
        <v>615</v>
      </c>
      <c r="AK80" s="19" t="s">
        <v>615</v>
      </c>
      <c r="AL80" s="19" t="s">
        <v>615</v>
      </c>
      <c r="AM80" s="19" t="s">
        <v>615</v>
      </c>
      <c r="AN80" s="19" t="s">
        <v>615</v>
      </c>
    </row>
    <row r="81" spans="1:40" x14ac:dyDescent="0.3">
      <c r="B81" t="s">
        <v>377</v>
      </c>
      <c r="C81" t="s">
        <v>626</v>
      </c>
      <c r="D81" s="19" t="s">
        <v>86</v>
      </c>
      <c r="E81" s="19" t="s">
        <v>378</v>
      </c>
      <c r="F81" s="19">
        <v>2.4224360116766821</v>
      </c>
      <c r="G81" s="19">
        <v>5.5623621884247396E-2</v>
      </c>
      <c r="H81" s="19" t="s">
        <v>121</v>
      </c>
      <c r="I81" s="19">
        <v>151.32236904733583</v>
      </c>
      <c r="J81" s="19" t="s">
        <v>113</v>
      </c>
      <c r="K81" s="19" t="s">
        <v>86</v>
      </c>
      <c r="L81" s="19">
        <v>9.9504620455843042</v>
      </c>
      <c r="M81" s="19">
        <v>11.714134446859912</v>
      </c>
      <c r="N81" s="19">
        <v>6.6562995432257361</v>
      </c>
      <c r="O81" s="19">
        <v>421.39731742191043</v>
      </c>
      <c r="P81" s="19" t="s">
        <v>615</v>
      </c>
      <c r="Q81" s="19">
        <v>1.7460001132701506</v>
      </c>
      <c r="R81" s="19" t="s">
        <v>110</v>
      </c>
      <c r="S81" s="19">
        <v>2.0425217751818727</v>
      </c>
      <c r="T81" s="19">
        <v>1.3226230306523059</v>
      </c>
      <c r="U81" s="19">
        <v>1.4384118139619155</v>
      </c>
      <c r="V81" s="19" t="s">
        <v>208</v>
      </c>
      <c r="W81" s="19" t="s">
        <v>615</v>
      </c>
      <c r="X81" s="19" t="s">
        <v>615</v>
      </c>
      <c r="Y81" s="19">
        <v>8.2457098591566677E-2</v>
      </c>
      <c r="Z81" s="19">
        <v>0.6660441503682677</v>
      </c>
      <c r="AA81" s="19" t="s">
        <v>615</v>
      </c>
      <c r="AB81" s="19" t="s">
        <v>224</v>
      </c>
      <c r="AC81" s="19" t="s">
        <v>86</v>
      </c>
      <c r="AD81" s="19">
        <v>4.2089520580945115</v>
      </c>
      <c r="AE81" s="19">
        <v>42.68424115629967</v>
      </c>
      <c r="AF81" s="19" t="s">
        <v>615</v>
      </c>
      <c r="AG81" s="19">
        <v>6.3152730569054478</v>
      </c>
      <c r="AH81" s="19" t="s">
        <v>615</v>
      </c>
      <c r="AI81" s="19" t="s">
        <v>615</v>
      </c>
      <c r="AJ81" s="19" t="s">
        <v>615</v>
      </c>
      <c r="AK81" s="19" t="s">
        <v>615</v>
      </c>
      <c r="AL81" s="19" t="s">
        <v>615</v>
      </c>
      <c r="AM81" s="19" t="s">
        <v>615</v>
      </c>
      <c r="AN81" s="19" t="s">
        <v>615</v>
      </c>
    </row>
    <row r="82" spans="1:40" x14ac:dyDescent="0.3">
      <c r="B82" t="s">
        <v>379</v>
      </c>
      <c r="C82" t="s">
        <v>626</v>
      </c>
      <c r="D82" s="19" t="s">
        <v>125</v>
      </c>
      <c r="E82" s="19">
        <v>25.130900818627413</v>
      </c>
      <c r="F82" s="19">
        <v>3.7195199077240391</v>
      </c>
      <c r="G82" s="19" t="s">
        <v>96</v>
      </c>
      <c r="H82" s="19" t="s">
        <v>121</v>
      </c>
      <c r="I82" s="19">
        <v>180.16973211713454</v>
      </c>
      <c r="J82" s="19" t="s">
        <v>134</v>
      </c>
      <c r="K82" s="19" t="s">
        <v>125</v>
      </c>
      <c r="L82" s="19">
        <v>9.0988137475657833</v>
      </c>
      <c r="M82" s="19">
        <v>9.2042305466336654</v>
      </c>
      <c r="N82" s="19">
        <v>8.529600138041177</v>
      </c>
      <c r="O82" s="19">
        <v>458.84337602190561</v>
      </c>
      <c r="P82" s="19" t="s">
        <v>615</v>
      </c>
      <c r="Q82" s="19">
        <v>3.2404516255513274</v>
      </c>
      <c r="R82" s="19" t="s">
        <v>61</v>
      </c>
      <c r="S82" s="19" t="s">
        <v>119</v>
      </c>
      <c r="T82" s="19" t="s">
        <v>103</v>
      </c>
      <c r="U82" s="19">
        <v>1.4799127824997795</v>
      </c>
      <c r="V82" s="19" t="s">
        <v>64</v>
      </c>
      <c r="W82" s="19" t="s">
        <v>615</v>
      </c>
      <c r="X82" s="19" t="s">
        <v>615</v>
      </c>
      <c r="Y82" s="19" t="s">
        <v>48</v>
      </c>
      <c r="Z82" s="19">
        <v>0.28634381388749125</v>
      </c>
      <c r="AA82" s="19" t="s">
        <v>615</v>
      </c>
      <c r="AB82" s="19" t="s">
        <v>45</v>
      </c>
      <c r="AC82" s="19">
        <v>6.2507659187904116E-2</v>
      </c>
      <c r="AD82" s="19" t="s">
        <v>65</v>
      </c>
      <c r="AE82" s="19" t="s">
        <v>174</v>
      </c>
      <c r="AF82" s="19" t="s">
        <v>615</v>
      </c>
      <c r="AG82" s="19">
        <v>0.62489099859896768</v>
      </c>
      <c r="AH82" s="19" t="s">
        <v>615</v>
      </c>
      <c r="AI82" s="19" t="s">
        <v>615</v>
      </c>
      <c r="AJ82" s="19" t="s">
        <v>615</v>
      </c>
      <c r="AK82" s="19" t="s">
        <v>615</v>
      </c>
      <c r="AL82" s="19" t="s">
        <v>615</v>
      </c>
      <c r="AM82" s="19" t="s">
        <v>615</v>
      </c>
      <c r="AN82" s="19" t="s">
        <v>615</v>
      </c>
    </row>
    <row r="83" spans="1:40" x14ac:dyDescent="0.3">
      <c r="B83" t="s">
        <v>380</v>
      </c>
      <c r="C83" t="s">
        <v>626</v>
      </c>
      <c r="D83" s="19" t="s">
        <v>88</v>
      </c>
      <c r="E83" s="19">
        <v>36.224353585705209</v>
      </c>
      <c r="F83" s="19">
        <v>2.9048573618893103</v>
      </c>
      <c r="G83" s="19">
        <v>0.19969719780668449</v>
      </c>
      <c r="H83" s="19" t="s">
        <v>86</v>
      </c>
      <c r="I83" s="19">
        <v>188.440525128882</v>
      </c>
      <c r="J83" s="19" t="s">
        <v>119</v>
      </c>
      <c r="K83" s="19" t="s">
        <v>133</v>
      </c>
      <c r="L83" s="19">
        <v>10.691643270909873</v>
      </c>
      <c r="M83" s="19">
        <v>11.727243939395235</v>
      </c>
      <c r="N83" s="19">
        <v>8.1433915748514174</v>
      </c>
      <c r="O83" s="19">
        <v>500.28211099269572</v>
      </c>
      <c r="P83" s="19" t="s">
        <v>615</v>
      </c>
      <c r="Q83" s="19">
        <v>3.4153058047356843</v>
      </c>
      <c r="R83" s="19" t="s">
        <v>87</v>
      </c>
      <c r="S83" s="19">
        <v>0.79005411927663116</v>
      </c>
      <c r="T83" s="19" t="s">
        <v>39</v>
      </c>
      <c r="U83" s="19">
        <v>1.6183046121293678</v>
      </c>
      <c r="V83" s="19" t="s">
        <v>92</v>
      </c>
      <c r="W83" s="19" t="s">
        <v>615</v>
      </c>
      <c r="X83" s="19" t="s">
        <v>615</v>
      </c>
      <c r="Y83" s="19" t="s">
        <v>86</v>
      </c>
      <c r="Z83" s="19" t="s">
        <v>135</v>
      </c>
      <c r="AA83" s="19" t="s">
        <v>615</v>
      </c>
      <c r="AB83" s="19" t="s">
        <v>108</v>
      </c>
      <c r="AC83" s="19">
        <v>5.6867793554576176E-2</v>
      </c>
      <c r="AD83" s="19" t="s">
        <v>323</v>
      </c>
      <c r="AE83" s="19" t="s">
        <v>50</v>
      </c>
      <c r="AF83" s="19" t="s">
        <v>615</v>
      </c>
      <c r="AG83" s="19" t="s">
        <v>39</v>
      </c>
      <c r="AH83" s="19" t="s">
        <v>615</v>
      </c>
      <c r="AI83" s="19" t="s">
        <v>615</v>
      </c>
      <c r="AJ83" s="19" t="s">
        <v>615</v>
      </c>
      <c r="AK83" s="19" t="s">
        <v>615</v>
      </c>
      <c r="AL83" s="19" t="s">
        <v>615</v>
      </c>
      <c r="AM83" s="19" t="s">
        <v>615</v>
      </c>
      <c r="AN83" s="19" t="s">
        <v>615</v>
      </c>
    </row>
    <row r="84" spans="1:40" x14ac:dyDescent="0.3">
      <c r="B84" t="s">
        <v>381</v>
      </c>
      <c r="C84" t="s">
        <v>626</v>
      </c>
      <c r="D84" s="19" t="s">
        <v>113</v>
      </c>
      <c r="E84" s="19" t="s">
        <v>386</v>
      </c>
      <c r="F84" s="19">
        <v>7.4727823958371919</v>
      </c>
      <c r="G84" s="19">
        <v>1.3572443216420866</v>
      </c>
      <c r="H84" s="19" t="s">
        <v>112</v>
      </c>
      <c r="I84" s="19">
        <v>180.57750038870347</v>
      </c>
      <c r="J84" s="19">
        <v>0.73886926222575044</v>
      </c>
      <c r="K84" s="19" t="s">
        <v>201</v>
      </c>
      <c r="L84" s="19">
        <v>10.78831561555649</v>
      </c>
      <c r="M84" s="19">
        <v>14.172799650252955</v>
      </c>
      <c r="N84" s="19">
        <v>5.4123910400138158</v>
      </c>
      <c r="O84" s="19">
        <v>412.73744929403023</v>
      </c>
      <c r="P84" s="19" t="s">
        <v>615</v>
      </c>
      <c r="Q84" s="19">
        <v>2.3726347477150185</v>
      </c>
      <c r="R84" s="19" t="s">
        <v>385</v>
      </c>
      <c r="S84" s="19">
        <v>2.7871325888961103</v>
      </c>
      <c r="T84" s="19" t="s">
        <v>382</v>
      </c>
      <c r="U84" s="19">
        <v>1.9861960773733145</v>
      </c>
      <c r="V84" s="19" t="s">
        <v>383</v>
      </c>
      <c r="W84" s="19" t="s">
        <v>615</v>
      </c>
      <c r="X84" s="19" t="s">
        <v>615</v>
      </c>
      <c r="Y84" s="19" t="s">
        <v>63</v>
      </c>
      <c r="Z84" s="19">
        <v>0.67653918471658914</v>
      </c>
      <c r="AA84" s="19" t="s">
        <v>615</v>
      </c>
      <c r="AB84" s="19" t="s">
        <v>384</v>
      </c>
      <c r="AC84" s="19" t="s">
        <v>119</v>
      </c>
      <c r="AD84" s="19" t="s">
        <v>175</v>
      </c>
      <c r="AE84" s="19" t="s">
        <v>273</v>
      </c>
      <c r="AF84" s="19" t="s">
        <v>615</v>
      </c>
      <c r="AG84" s="19">
        <v>1.6081155323704532</v>
      </c>
      <c r="AH84" s="19" t="s">
        <v>615</v>
      </c>
      <c r="AI84" s="19" t="s">
        <v>615</v>
      </c>
      <c r="AJ84" s="19" t="s">
        <v>615</v>
      </c>
      <c r="AK84" s="19" t="s">
        <v>615</v>
      </c>
      <c r="AL84" s="19" t="s">
        <v>615</v>
      </c>
      <c r="AM84" s="19" t="s">
        <v>615</v>
      </c>
      <c r="AN84" s="19" t="s">
        <v>615</v>
      </c>
    </row>
    <row r="85" spans="1:40" x14ac:dyDescent="0.3">
      <c r="B85" t="s">
        <v>387</v>
      </c>
      <c r="C85" t="s">
        <v>626</v>
      </c>
      <c r="D85" s="19" t="s">
        <v>201</v>
      </c>
      <c r="E85" s="19" t="s">
        <v>389</v>
      </c>
      <c r="F85" s="19">
        <v>5.9359231402750448</v>
      </c>
      <c r="G85" s="19" t="s">
        <v>110</v>
      </c>
      <c r="H85" s="19">
        <v>0.43640533271013299</v>
      </c>
      <c r="I85" s="19">
        <v>168.91491572119574</v>
      </c>
      <c r="J85" s="19" t="s">
        <v>83</v>
      </c>
      <c r="K85" s="19" t="s">
        <v>201</v>
      </c>
      <c r="L85" s="19">
        <v>8.4031158377270341</v>
      </c>
      <c r="M85" s="19">
        <v>8.9613552912533194</v>
      </c>
      <c r="N85" s="19">
        <v>6.5641380576101076</v>
      </c>
      <c r="O85" s="19">
        <v>389.11323608167191</v>
      </c>
      <c r="P85" s="19" t="s">
        <v>615</v>
      </c>
      <c r="Q85" s="19">
        <v>1.9869212076364744</v>
      </c>
      <c r="R85" s="19" t="s">
        <v>301</v>
      </c>
      <c r="S85" s="19">
        <v>1.6276708508255915</v>
      </c>
      <c r="T85" s="19" t="s">
        <v>100</v>
      </c>
      <c r="U85" s="19">
        <v>1.1098402720463121</v>
      </c>
      <c r="V85" s="19" t="s">
        <v>365</v>
      </c>
      <c r="W85" s="19" t="s">
        <v>615</v>
      </c>
      <c r="X85" s="19" t="s">
        <v>615</v>
      </c>
      <c r="Y85" s="19" t="s">
        <v>66</v>
      </c>
      <c r="Z85" s="19" t="s">
        <v>161</v>
      </c>
      <c r="AA85" s="19" t="s">
        <v>615</v>
      </c>
      <c r="AB85" s="19" t="s">
        <v>276</v>
      </c>
      <c r="AC85" s="19">
        <v>5.3555298260620596E-2</v>
      </c>
      <c r="AD85" s="19" t="s">
        <v>388</v>
      </c>
      <c r="AE85" s="19">
        <v>1.4728068065613908</v>
      </c>
      <c r="AF85" s="19" t="s">
        <v>615</v>
      </c>
      <c r="AG85" s="19">
        <v>0.97951916296033081</v>
      </c>
      <c r="AH85" s="19" t="s">
        <v>615</v>
      </c>
      <c r="AI85" s="19" t="s">
        <v>615</v>
      </c>
      <c r="AJ85" s="19" t="s">
        <v>615</v>
      </c>
      <c r="AK85" s="19" t="s">
        <v>615</v>
      </c>
      <c r="AL85" s="19" t="s">
        <v>615</v>
      </c>
      <c r="AM85" s="19" t="s">
        <v>615</v>
      </c>
      <c r="AN85" s="19" t="s">
        <v>615</v>
      </c>
    </row>
    <row r="86" spans="1:40" x14ac:dyDescent="0.3">
      <c r="B86" t="s">
        <v>390</v>
      </c>
      <c r="C86" t="s">
        <v>626</v>
      </c>
      <c r="D86" s="19" t="s">
        <v>42</v>
      </c>
      <c r="E86" s="19" t="s">
        <v>391</v>
      </c>
      <c r="F86" s="19">
        <v>2.2945141107452804</v>
      </c>
      <c r="G86" s="19" t="s">
        <v>135</v>
      </c>
      <c r="H86" s="19" t="s">
        <v>121</v>
      </c>
      <c r="I86" s="19">
        <v>175.97234623505346</v>
      </c>
      <c r="J86" s="19" t="s">
        <v>133</v>
      </c>
      <c r="K86" s="19" t="s">
        <v>125</v>
      </c>
      <c r="L86" s="19">
        <v>10.414695755775055</v>
      </c>
      <c r="M86" s="19">
        <v>10.532437448927194</v>
      </c>
      <c r="N86" s="19">
        <v>8.161340027822753</v>
      </c>
      <c r="O86" s="19">
        <v>457.72751727485002</v>
      </c>
      <c r="P86" s="19" t="s">
        <v>615</v>
      </c>
      <c r="Q86" s="19">
        <v>3.2386840955467857</v>
      </c>
      <c r="R86" s="19" t="s">
        <v>41</v>
      </c>
      <c r="S86" s="19" t="s">
        <v>110</v>
      </c>
      <c r="T86" s="19" t="s">
        <v>87</v>
      </c>
      <c r="U86" s="19">
        <v>1.8917704725984947</v>
      </c>
      <c r="V86" s="19" t="s">
        <v>61</v>
      </c>
      <c r="W86" s="19" t="s">
        <v>615</v>
      </c>
      <c r="X86" s="19" t="s">
        <v>615</v>
      </c>
      <c r="Y86" s="19">
        <v>5.4983194690922575E-2</v>
      </c>
      <c r="Z86" s="19">
        <v>0.25070389089869671</v>
      </c>
      <c r="AA86" s="19" t="s">
        <v>615</v>
      </c>
      <c r="AB86" s="19" t="s">
        <v>220</v>
      </c>
      <c r="AC86" s="19" t="s">
        <v>134</v>
      </c>
      <c r="AD86" s="19" t="s">
        <v>285</v>
      </c>
      <c r="AE86" s="19">
        <v>0.44628274879862195</v>
      </c>
      <c r="AF86" s="19" t="s">
        <v>615</v>
      </c>
      <c r="AG86" s="19" t="s">
        <v>177</v>
      </c>
      <c r="AH86" s="19" t="s">
        <v>615</v>
      </c>
      <c r="AI86" s="19" t="s">
        <v>615</v>
      </c>
      <c r="AJ86" s="19" t="s">
        <v>615</v>
      </c>
      <c r="AK86" s="19" t="s">
        <v>615</v>
      </c>
      <c r="AL86" s="19" t="s">
        <v>615</v>
      </c>
      <c r="AM86" s="19" t="s">
        <v>615</v>
      </c>
      <c r="AN86" s="19" t="s">
        <v>615</v>
      </c>
    </row>
    <row r="87" spans="1:40" x14ac:dyDescent="0.3">
      <c r="B87" t="s">
        <v>392</v>
      </c>
      <c r="C87" t="s">
        <v>626</v>
      </c>
      <c r="D87" s="19">
        <v>1.4434009751543668</v>
      </c>
      <c r="E87" s="19" t="s">
        <v>395</v>
      </c>
      <c r="F87" s="19">
        <v>45.664821925625077</v>
      </c>
      <c r="G87" s="19">
        <v>2.587677299216141</v>
      </c>
      <c r="H87" s="19" t="s">
        <v>45</v>
      </c>
      <c r="I87" s="19">
        <v>232.28749656444984</v>
      </c>
      <c r="J87" s="19" t="s">
        <v>117</v>
      </c>
      <c r="K87" s="19" t="s">
        <v>174</v>
      </c>
      <c r="L87" s="19">
        <v>13.28058786231982</v>
      </c>
      <c r="M87" s="19">
        <v>16.340004446722595</v>
      </c>
      <c r="N87" s="19">
        <v>11.020708300121669</v>
      </c>
      <c r="O87" s="19">
        <v>373.12126653017833</v>
      </c>
      <c r="P87" s="19" t="s">
        <v>615</v>
      </c>
      <c r="Q87" s="19">
        <v>6.2026564417980525</v>
      </c>
      <c r="R87" s="19" t="s">
        <v>300</v>
      </c>
      <c r="S87" s="19">
        <v>3.5430312142886091</v>
      </c>
      <c r="T87" s="19" t="s">
        <v>394</v>
      </c>
      <c r="U87" s="19">
        <v>1.8305916217324678</v>
      </c>
      <c r="V87" s="19" t="s">
        <v>364</v>
      </c>
      <c r="W87" s="19" t="s">
        <v>615</v>
      </c>
      <c r="X87" s="19" t="s">
        <v>615</v>
      </c>
      <c r="Y87" s="19" t="s">
        <v>63</v>
      </c>
      <c r="Z87" s="19">
        <v>1.1445600572197534</v>
      </c>
      <c r="AA87" s="19" t="s">
        <v>615</v>
      </c>
      <c r="AB87" s="19" t="s">
        <v>333</v>
      </c>
      <c r="AC87" s="19" t="s">
        <v>174</v>
      </c>
      <c r="AD87" s="19" t="s">
        <v>393</v>
      </c>
      <c r="AE87" s="19">
        <v>3.5919607066990431</v>
      </c>
      <c r="AF87" s="19" t="s">
        <v>615</v>
      </c>
      <c r="AG87" s="19" t="s">
        <v>239</v>
      </c>
      <c r="AH87" s="19" t="s">
        <v>615</v>
      </c>
      <c r="AI87" s="19" t="s">
        <v>615</v>
      </c>
      <c r="AJ87" s="19" t="s">
        <v>615</v>
      </c>
      <c r="AK87" s="19" t="s">
        <v>615</v>
      </c>
      <c r="AL87" s="19" t="s">
        <v>615</v>
      </c>
      <c r="AM87" s="19" t="s">
        <v>615</v>
      </c>
      <c r="AN87" s="19" t="s">
        <v>615</v>
      </c>
    </row>
    <row r="88" spans="1:40" x14ac:dyDescent="0.3">
      <c r="B88" t="s">
        <v>396</v>
      </c>
      <c r="C88" t="s">
        <v>626</v>
      </c>
      <c r="D88" s="19">
        <v>0.61798567927195369</v>
      </c>
      <c r="E88" s="19" t="s">
        <v>400</v>
      </c>
      <c r="F88" s="19">
        <v>34.028153344285961</v>
      </c>
      <c r="G88" s="19">
        <v>1.8622162306828369</v>
      </c>
      <c r="H88" s="19">
        <v>0.94570936009744977</v>
      </c>
      <c r="I88" s="19">
        <v>210.67962271823197</v>
      </c>
      <c r="J88" s="19">
        <v>0.50000247850668544</v>
      </c>
      <c r="K88" s="19" t="s">
        <v>185</v>
      </c>
      <c r="L88" s="19">
        <v>11.5148203202288</v>
      </c>
      <c r="M88" s="19">
        <v>16.058423695875657</v>
      </c>
      <c r="N88" s="19">
        <v>8.178226738960241</v>
      </c>
      <c r="O88" s="19">
        <v>400.30715258191208</v>
      </c>
      <c r="P88" s="19" t="s">
        <v>615</v>
      </c>
      <c r="Q88" s="19">
        <v>4.4495102646119502</v>
      </c>
      <c r="R88" s="19" t="s">
        <v>399</v>
      </c>
      <c r="S88" s="19">
        <v>5.7277839026765882</v>
      </c>
      <c r="T88" s="19" t="s">
        <v>54</v>
      </c>
      <c r="U88" s="19">
        <v>0.9087219753926119</v>
      </c>
      <c r="V88" s="19" t="s">
        <v>398</v>
      </c>
      <c r="W88" s="19" t="s">
        <v>615</v>
      </c>
      <c r="X88" s="19" t="s">
        <v>615</v>
      </c>
      <c r="Y88" s="19" t="s">
        <v>119</v>
      </c>
      <c r="Z88" s="19">
        <v>1.1793763535884256</v>
      </c>
      <c r="AA88" s="19" t="s">
        <v>615</v>
      </c>
      <c r="AB88" s="19" t="s">
        <v>200</v>
      </c>
      <c r="AC88" s="19" t="s">
        <v>63</v>
      </c>
      <c r="AD88" s="19" t="s">
        <v>397</v>
      </c>
      <c r="AE88" s="19" t="s">
        <v>216</v>
      </c>
      <c r="AF88" s="19" t="s">
        <v>615</v>
      </c>
      <c r="AG88" s="19" t="s">
        <v>131</v>
      </c>
      <c r="AH88" s="19" t="s">
        <v>615</v>
      </c>
      <c r="AI88" s="19" t="s">
        <v>615</v>
      </c>
      <c r="AJ88" s="19" t="s">
        <v>615</v>
      </c>
      <c r="AK88" s="19" t="s">
        <v>615</v>
      </c>
      <c r="AL88" s="19" t="s">
        <v>615</v>
      </c>
      <c r="AM88" s="19" t="s">
        <v>615</v>
      </c>
      <c r="AN88" s="19" t="s">
        <v>615</v>
      </c>
    </row>
    <row r="89" spans="1:40" x14ac:dyDescent="0.3">
      <c r="B89" t="s">
        <v>401</v>
      </c>
      <c r="C89" t="s">
        <v>626</v>
      </c>
      <c r="D89" s="19">
        <v>0.27713395434626237</v>
      </c>
      <c r="E89" s="19" t="s">
        <v>402</v>
      </c>
      <c r="F89" s="19">
        <v>7.3110488279596373</v>
      </c>
      <c r="G89" s="19">
        <v>0.58728831356672695</v>
      </c>
      <c r="H89" s="19">
        <v>0.23635629650083437</v>
      </c>
      <c r="I89" s="19">
        <v>172.55978188448478</v>
      </c>
      <c r="J89" s="19" t="s">
        <v>113</v>
      </c>
      <c r="K89" s="19" t="s">
        <v>47</v>
      </c>
      <c r="L89" s="19">
        <v>10.855701641986133</v>
      </c>
      <c r="M89" s="19">
        <v>12.232485221645915</v>
      </c>
      <c r="N89" s="19">
        <v>7.4482567018731576</v>
      </c>
      <c r="O89" s="19">
        <v>436.81793378650895</v>
      </c>
      <c r="P89" s="19" t="s">
        <v>615</v>
      </c>
      <c r="Q89" s="19">
        <v>1.2241450042362196</v>
      </c>
      <c r="R89" s="19" t="s">
        <v>210</v>
      </c>
      <c r="S89" s="19">
        <v>0.43584315709104732</v>
      </c>
      <c r="T89" s="19">
        <v>0.57519579928323039</v>
      </c>
      <c r="U89" s="19">
        <v>1.5815414469210043</v>
      </c>
      <c r="V89" s="19" t="s">
        <v>57</v>
      </c>
      <c r="W89" s="19" t="s">
        <v>615</v>
      </c>
      <c r="X89" s="19" t="s">
        <v>615</v>
      </c>
      <c r="Y89" s="19" t="s">
        <v>93</v>
      </c>
      <c r="Z89" s="19" t="s">
        <v>66</v>
      </c>
      <c r="AA89" s="19" t="s">
        <v>615</v>
      </c>
      <c r="AB89" s="19" t="s">
        <v>163</v>
      </c>
      <c r="AC89" s="19" t="s">
        <v>44</v>
      </c>
      <c r="AD89" s="19" t="s">
        <v>84</v>
      </c>
      <c r="AE89" s="19">
        <v>1.3466261377081836</v>
      </c>
      <c r="AF89" s="19" t="s">
        <v>615</v>
      </c>
      <c r="AG89" s="19" t="s">
        <v>39</v>
      </c>
      <c r="AH89" s="19" t="s">
        <v>615</v>
      </c>
      <c r="AI89" s="19" t="s">
        <v>615</v>
      </c>
      <c r="AJ89" s="19" t="s">
        <v>615</v>
      </c>
      <c r="AK89" s="19" t="s">
        <v>615</v>
      </c>
      <c r="AL89" s="19" t="s">
        <v>615</v>
      </c>
      <c r="AM89" s="19" t="s">
        <v>615</v>
      </c>
      <c r="AN89" s="19" t="s">
        <v>615</v>
      </c>
    </row>
    <row r="90" spans="1:40" x14ac:dyDescent="0.3">
      <c r="A90" t="s">
        <v>495</v>
      </c>
      <c r="B90" t="s">
        <v>403</v>
      </c>
      <c r="C90" t="s">
        <v>624</v>
      </c>
      <c r="D90" s="19" t="s">
        <v>97</v>
      </c>
      <c r="E90" s="19" t="s">
        <v>615</v>
      </c>
      <c r="F90" s="19">
        <v>2.9638994514487202</v>
      </c>
      <c r="G90" s="19" t="s">
        <v>44</v>
      </c>
      <c r="H90" s="19" t="s">
        <v>42</v>
      </c>
      <c r="I90" s="19">
        <v>103.4377491119366</v>
      </c>
      <c r="J90" s="19" t="s">
        <v>125</v>
      </c>
      <c r="K90" s="19" t="s">
        <v>48</v>
      </c>
      <c r="L90" s="19">
        <v>12.482715879916762</v>
      </c>
      <c r="M90" s="19">
        <v>15.276711425558476</v>
      </c>
      <c r="N90" s="19">
        <v>4.1680319101480361</v>
      </c>
      <c r="O90" s="19">
        <v>500.94329060475701</v>
      </c>
      <c r="P90" s="19">
        <v>0.89317267130063005</v>
      </c>
      <c r="Q90" s="19">
        <v>1.6844262438520516</v>
      </c>
      <c r="R90" s="19" t="s">
        <v>61</v>
      </c>
      <c r="S90" s="19" t="s">
        <v>113</v>
      </c>
      <c r="T90" s="19">
        <v>0.40956372755485859</v>
      </c>
      <c r="U90" s="19">
        <v>1.5112420773456012</v>
      </c>
      <c r="V90" s="19" t="s">
        <v>86</v>
      </c>
      <c r="W90" s="19" t="s">
        <v>93</v>
      </c>
      <c r="X90" s="19" t="s">
        <v>615</v>
      </c>
      <c r="Y90" s="19" t="s">
        <v>93</v>
      </c>
      <c r="Z90" s="19" t="s">
        <v>615</v>
      </c>
      <c r="AA90" s="19" t="s">
        <v>95</v>
      </c>
      <c r="AB90" s="19" t="s">
        <v>63</v>
      </c>
      <c r="AC90" s="19" t="s">
        <v>152</v>
      </c>
      <c r="AD90" s="19">
        <v>0.81655699843166718</v>
      </c>
      <c r="AE90" s="19" t="s">
        <v>615</v>
      </c>
      <c r="AF90" s="19">
        <v>41.657616949643888</v>
      </c>
      <c r="AG90" s="19">
        <v>0.38701283757550847</v>
      </c>
      <c r="AH90" s="19" t="s">
        <v>404</v>
      </c>
      <c r="AI90" s="19" t="s">
        <v>57</v>
      </c>
      <c r="AJ90" s="19">
        <v>5.60870037710872</v>
      </c>
      <c r="AK90" s="19" t="s">
        <v>110</v>
      </c>
      <c r="AL90" s="19">
        <v>5.4917078793416811</v>
      </c>
      <c r="AM90" s="19" t="s">
        <v>615</v>
      </c>
      <c r="AN90" s="19" t="s">
        <v>615</v>
      </c>
    </row>
    <row r="91" spans="1:40" x14ac:dyDescent="0.3">
      <c r="B91" t="s">
        <v>405</v>
      </c>
      <c r="C91" t="s">
        <v>1031</v>
      </c>
      <c r="D91" s="19" t="s">
        <v>152</v>
      </c>
      <c r="E91" s="19" t="s">
        <v>615</v>
      </c>
      <c r="F91" s="19">
        <v>3.0604209189287861</v>
      </c>
      <c r="G91" s="19" t="s">
        <v>93</v>
      </c>
      <c r="H91" s="19" t="s">
        <v>93</v>
      </c>
      <c r="I91" s="19">
        <v>117.22107300575935</v>
      </c>
      <c r="J91" s="19" t="s">
        <v>93</v>
      </c>
      <c r="K91" s="19">
        <v>1.1690202105946531E-2</v>
      </c>
      <c r="L91" s="19">
        <v>10.895297450132764</v>
      </c>
      <c r="M91" s="19">
        <v>13.632376126777491</v>
      </c>
      <c r="N91" s="19">
        <v>4.3782889178470903</v>
      </c>
      <c r="O91" s="19">
        <v>527.78047965688518</v>
      </c>
      <c r="P91" s="19">
        <v>0.74758959682506132</v>
      </c>
      <c r="Q91" s="19">
        <v>2.0948545951021185</v>
      </c>
      <c r="R91" s="19" t="s">
        <v>48</v>
      </c>
      <c r="S91" s="19">
        <v>1.099670391837595E-2</v>
      </c>
      <c r="T91" s="19">
        <v>0.1106843946322411</v>
      </c>
      <c r="U91" s="19">
        <v>1.6529669142640446</v>
      </c>
      <c r="V91" s="19" t="s">
        <v>133</v>
      </c>
      <c r="W91" s="19" t="s">
        <v>406</v>
      </c>
      <c r="X91" s="19" t="s">
        <v>615</v>
      </c>
      <c r="Y91" s="19" t="s">
        <v>152</v>
      </c>
      <c r="Z91" s="19" t="s">
        <v>615</v>
      </c>
      <c r="AA91" s="19" t="s">
        <v>95</v>
      </c>
      <c r="AB91" s="19" t="s">
        <v>47</v>
      </c>
      <c r="AC91" s="19" t="s">
        <v>152</v>
      </c>
      <c r="AD91" s="19">
        <v>0.64157435135060392</v>
      </c>
      <c r="AE91" s="19" t="s">
        <v>615</v>
      </c>
      <c r="AF91" s="19">
        <v>32.361094246668181</v>
      </c>
      <c r="AG91" s="19">
        <v>0.29937768457224889</v>
      </c>
      <c r="AH91" s="19">
        <v>0.78213868053542979</v>
      </c>
      <c r="AI91" s="19" t="s">
        <v>67</v>
      </c>
      <c r="AJ91" s="19">
        <v>6.9149256463841784</v>
      </c>
      <c r="AK91" s="19" t="s">
        <v>135</v>
      </c>
      <c r="AL91" s="19">
        <v>5.5018861105781198</v>
      </c>
      <c r="AM91" s="19" t="s">
        <v>615</v>
      </c>
      <c r="AN91" s="19" t="s">
        <v>615</v>
      </c>
    </row>
    <row r="92" spans="1:40" x14ac:dyDescent="0.3">
      <c r="B92" t="s">
        <v>407</v>
      </c>
      <c r="C92" t="s">
        <v>624</v>
      </c>
      <c r="D92" s="19">
        <v>5.9796823858272619E-2</v>
      </c>
      <c r="E92" s="19" t="s">
        <v>615</v>
      </c>
      <c r="F92" s="19">
        <v>2.8012703469971174</v>
      </c>
      <c r="G92" s="19">
        <v>8.3214617374965827E-2</v>
      </c>
      <c r="H92" s="19">
        <v>3.698964169268517E-2</v>
      </c>
      <c r="I92" s="19">
        <v>101.36844277030609</v>
      </c>
      <c r="J92" s="19">
        <v>0.17838269095388709</v>
      </c>
      <c r="K92" s="19" t="s">
        <v>120</v>
      </c>
      <c r="L92" s="19">
        <v>12.897574286589057</v>
      </c>
      <c r="M92" s="19">
        <v>16.653863146720678</v>
      </c>
      <c r="N92" s="19">
        <v>4.6088176439156117</v>
      </c>
      <c r="O92" s="19">
        <v>528.58531888305401</v>
      </c>
      <c r="P92" s="19">
        <v>0.9567682682641897</v>
      </c>
      <c r="Q92" s="19">
        <v>2.9820352563543087</v>
      </c>
      <c r="R92" s="19" t="s">
        <v>44</v>
      </c>
      <c r="S92" s="19">
        <v>1.0804850031922311</v>
      </c>
      <c r="T92" s="19">
        <v>0.32414686151279437</v>
      </c>
      <c r="U92" s="19">
        <v>1.7741948329658623</v>
      </c>
      <c r="V92" s="19">
        <v>0.16164228630196339</v>
      </c>
      <c r="W92" s="19">
        <v>2.5288390951532475E-2</v>
      </c>
      <c r="X92" s="19" t="s">
        <v>615</v>
      </c>
      <c r="Y92" s="19" t="s">
        <v>152</v>
      </c>
      <c r="Z92" s="19" t="s">
        <v>615</v>
      </c>
      <c r="AA92" s="19">
        <v>5.0761010119602053E-2</v>
      </c>
      <c r="AB92" s="19" t="s">
        <v>47</v>
      </c>
      <c r="AC92" s="19" t="s">
        <v>152</v>
      </c>
      <c r="AD92" s="19">
        <v>1.314184087658828</v>
      </c>
      <c r="AE92" s="19" t="s">
        <v>615</v>
      </c>
      <c r="AF92" s="19">
        <v>38.814711911645269</v>
      </c>
      <c r="AG92" s="19">
        <v>1.122009739517501</v>
      </c>
      <c r="AH92" s="19">
        <v>3.848328246506155</v>
      </c>
      <c r="AI92" s="19">
        <v>6.8173093240672031</v>
      </c>
      <c r="AJ92" s="19">
        <v>10.783269660186827</v>
      </c>
      <c r="AK92" s="19" t="s">
        <v>126</v>
      </c>
      <c r="AL92" s="19">
        <v>4.1358408661722139</v>
      </c>
      <c r="AM92" s="19" t="s">
        <v>615</v>
      </c>
      <c r="AN92" s="19" t="s">
        <v>615</v>
      </c>
    </row>
    <row r="93" spans="1:40" x14ac:dyDescent="0.3">
      <c r="B93" t="s">
        <v>408</v>
      </c>
      <c r="C93" t="s">
        <v>621</v>
      </c>
      <c r="D93" s="19" t="s">
        <v>120</v>
      </c>
      <c r="E93" s="19" t="s">
        <v>615</v>
      </c>
      <c r="F93" s="19">
        <v>2.1059413847604587</v>
      </c>
      <c r="G93" s="19" t="s">
        <v>43</v>
      </c>
      <c r="H93" s="19" t="s">
        <v>120</v>
      </c>
      <c r="I93" s="19">
        <v>69.728521587417276</v>
      </c>
      <c r="J93" s="19" t="s">
        <v>120</v>
      </c>
      <c r="K93" s="19" t="s">
        <v>152</v>
      </c>
      <c r="L93" s="19">
        <v>5.3710924510985292</v>
      </c>
      <c r="M93" s="19">
        <v>6.099769344416516</v>
      </c>
      <c r="N93" s="19">
        <v>4.8726030378618388</v>
      </c>
      <c r="O93" s="19">
        <v>554.98169272510779</v>
      </c>
      <c r="P93" s="19">
        <v>0.35980009540454055</v>
      </c>
      <c r="Q93" s="19">
        <v>0.89702884258006255</v>
      </c>
      <c r="R93" s="19" t="s">
        <v>43</v>
      </c>
      <c r="S93" s="19" t="s">
        <v>93</v>
      </c>
      <c r="T93" s="19">
        <v>0.10520061631093633</v>
      </c>
      <c r="U93" s="19">
        <v>1.5451539447846439</v>
      </c>
      <c r="V93" s="19" t="s">
        <v>136</v>
      </c>
      <c r="W93" s="19" t="s">
        <v>152</v>
      </c>
      <c r="X93" s="19" t="s">
        <v>615</v>
      </c>
      <c r="Y93" s="19" t="s">
        <v>152</v>
      </c>
      <c r="Z93" s="19" t="s">
        <v>615</v>
      </c>
      <c r="AA93" s="19" t="s">
        <v>95</v>
      </c>
      <c r="AB93" s="19" t="s">
        <v>106</v>
      </c>
      <c r="AC93" s="19" t="s">
        <v>120</v>
      </c>
      <c r="AD93" s="19">
        <v>0.75741642245038621</v>
      </c>
      <c r="AE93" s="19" t="s">
        <v>615</v>
      </c>
      <c r="AF93" s="19">
        <v>28.826387474621125</v>
      </c>
      <c r="AG93" s="19">
        <v>0.2743899593803642</v>
      </c>
      <c r="AH93" s="19" t="s">
        <v>64</v>
      </c>
      <c r="AI93" s="19">
        <v>0.54127128723208562</v>
      </c>
      <c r="AJ93" s="19">
        <v>7.4024840689029361</v>
      </c>
      <c r="AK93" s="19" t="s">
        <v>63</v>
      </c>
      <c r="AL93" s="19">
        <v>6.379934975974324</v>
      </c>
      <c r="AM93" s="19" t="s">
        <v>615</v>
      </c>
      <c r="AN93" s="19" t="s">
        <v>615</v>
      </c>
    </row>
    <row r="94" spans="1:40" x14ac:dyDescent="0.3">
      <c r="B94" t="s">
        <v>409</v>
      </c>
      <c r="C94" t="s">
        <v>622</v>
      </c>
      <c r="D94" s="19" t="s">
        <v>152</v>
      </c>
      <c r="E94" s="19" t="s">
        <v>615</v>
      </c>
      <c r="F94" s="19">
        <v>2.2051311393210842</v>
      </c>
      <c r="G94" s="19" t="s">
        <v>93</v>
      </c>
      <c r="H94" s="19">
        <v>1.0678234340401046E-2</v>
      </c>
      <c r="I94" s="19">
        <v>61.8047015125888</v>
      </c>
      <c r="J94" s="19" t="s">
        <v>95</v>
      </c>
      <c r="K94" s="19" t="s">
        <v>93</v>
      </c>
      <c r="L94" s="19">
        <v>8.5018679622024713</v>
      </c>
      <c r="M94" s="19">
        <v>9.9727394636076223</v>
      </c>
      <c r="N94" s="19">
        <v>4.2946070098361888</v>
      </c>
      <c r="O94" s="19">
        <v>532.76299298858123</v>
      </c>
      <c r="P94" s="19">
        <v>0.63360601718130982</v>
      </c>
      <c r="Q94" s="19">
        <v>1.3958746211600657</v>
      </c>
      <c r="R94" s="19" t="s">
        <v>44</v>
      </c>
      <c r="S94" s="19" t="s">
        <v>125</v>
      </c>
      <c r="T94" s="19" t="s">
        <v>135</v>
      </c>
      <c r="U94" s="19">
        <v>1.6955336296361558</v>
      </c>
      <c r="V94" s="19" t="s">
        <v>86</v>
      </c>
      <c r="W94" s="19" t="s">
        <v>152</v>
      </c>
      <c r="X94" s="19" t="s">
        <v>615</v>
      </c>
      <c r="Y94" s="19">
        <v>1.6895586066447893E-2</v>
      </c>
      <c r="Z94" s="19" t="s">
        <v>615</v>
      </c>
      <c r="AA94" s="19" t="s">
        <v>48</v>
      </c>
      <c r="AB94" s="19" t="s">
        <v>134</v>
      </c>
      <c r="AC94" s="19">
        <v>1.6710056301132398E-2</v>
      </c>
      <c r="AD94" s="19">
        <v>0.5471842643128052</v>
      </c>
      <c r="AE94" s="19" t="s">
        <v>615</v>
      </c>
      <c r="AF94" s="19">
        <v>38.289293419885141</v>
      </c>
      <c r="AG94" s="19">
        <v>0.1862679963095287</v>
      </c>
      <c r="AH94" s="19" t="s">
        <v>101</v>
      </c>
      <c r="AI94" s="19">
        <v>0.72088353987119314</v>
      </c>
      <c r="AJ94" s="19">
        <v>7.3768823766711327</v>
      </c>
      <c r="AK94" s="19" t="s">
        <v>83</v>
      </c>
      <c r="AL94" s="19">
        <v>5.8397234395533122</v>
      </c>
      <c r="AM94" s="19" t="s">
        <v>615</v>
      </c>
      <c r="AN94" s="19" t="s">
        <v>615</v>
      </c>
    </row>
    <row r="95" spans="1:40" x14ac:dyDescent="0.3">
      <c r="B95" t="s">
        <v>410</v>
      </c>
      <c r="C95" t="s">
        <v>621</v>
      </c>
      <c r="D95" s="19" t="s">
        <v>120</v>
      </c>
      <c r="E95" s="19" t="s">
        <v>615</v>
      </c>
      <c r="F95" s="19">
        <v>1.6879329333456539</v>
      </c>
      <c r="G95" s="19" t="s">
        <v>125</v>
      </c>
      <c r="H95" s="19" t="s">
        <v>125</v>
      </c>
      <c r="I95" s="19">
        <v>58.293032926760993</v>
      </c>
      <c r="J95" s="19" t="s">
        <v>93</v>
      </c>
      <c r="K95" s="19">
        <v>2.5541282320550484E-2</v>
      </c>
      <c r="L95" s="19">
        <v>7.2054885976186194</v>
      </c>
      <c r="M95" s="19">
        <v>7.1664909941862609</v>
      </c>
      <c r="N95" s="19">
        <v>4.3989556891272485</v>
      </c>
      <c r="O95" s="19">
        <v>577.17561575058858</v>
      </c>
      <c r="P95" s="19">
        <v>0.41903972336229661</v>
      </c>
      <c r="Q95" s="19">
        <v>0.96652631691329005</v>
      </c>
      <c r="R95" s="19" t="s">
        <v>134</v>
      </c>
      <c r="S95" s="19" t="s">
        <v>47</v>
      </c>
      <c r="T95" s="19">
        <v>0.12690703218677479</v>
      </c>
      <c r="U95" s="19">
        <v>1.2119883817567862</v>
      </c>
      <c r="V95" s="19">
        <v>0.168130886812796</v>
      </c>
      <c r="W95" s="19">
        <v>1.9343326372692218E-2</v>
      </c>
      <c r="X95" s="19" t="s">
        <v>615</v>
      </c>
      <c r="Y95" s="19" t="s">
        <v>406</v>
      </c>
      <c r="Z95" s="19" t="s">
        <v>615</v>
      </c>
      <c r="AA95" s="19" t="s">
        <v>97</v>
      </c>
      <c r="AB95" s="19" t="s">
        <v>135</v>
      </c>
      <c r="AC95" s="19" t="s">
        <v>120</v>
      </c>
      <c r="AD95" s="19">
        <v>0.72109904479127618</v>
      </c>
      <c r="AE95" s="19" t="s">
        <v>615</v>
      </c>
      <c r="AF95" s="19">
        <v>39.291610765102966</v>
      </c>
      <c r="AG95" s="19">
        <v>0.26160644499681474</v>
      </c>
      <c r="AH95" s="19" t="s">
        <v>163</v>
      </c>
      <c r="AI95" s="19">
        <v>0.90581977392713875</v>
      </c>
      <c r="AJ95" s="19">
        <v>6.5621297981903437</v>
      </c>
      <c r="AK95" s="19" t="s">
        <v>64</v>
      </c>
      <c r="AL95" s="19">
        <v>8.332128512580395</v>
      </c>
      <c r="AM95" s="19" t="s">
        <v>615</v>
      </c>
      <c r="AN95" s="19" t="s">
        <v>615</v>
      </c>
    </row>
    <row r="96" spans="1:40" x14ac:dyDescent="0.3">
      <c r="B96" t="s">
        <v>411</v>
      </c>
      <c r="C96" t="s">
        <v>622</v>
      </c>
      <c r="D96" s="19" t="s">
        <v>120</v>
      </c>
      <c r="E96" s="19" t="s">
        <v>615</v>
      </c>
      <c r="F96" s="19">
        <v>2.0789383420946592</v>
      </c>
      <c r="G96" s="19" t="s">
        <v>95</v>
      </c>
      <c r="H96" s="19" t="s">
        <v>97</v>
      </c>
      <c r="I96" s="19">
        <v>62.031580968455444</v>
      </c>
      <c r="J96" s="19" t="s">
        <v>93</v>
      </c>
      <c r="K96" s="19" t="s">
        <v>125</v>
      </c>
      <c r="L96" s="19">
        <v>10.637415748045111</v>
      </c>
      <c r="M96" s="19">
        <v>11.562902768822847</v>
      </c>
      <c r="N96" s="19">
        <v>4.2312945056102311</v>
      </c>
      <c r="O96" s="19">
        <v>557.88408649628741</v>
      </c>
      <c r="P96" s="19">
        <v>0.69494455209161599</v>
      </c>
      <c r="Q96" s="19">
        <v>1.5586568441553903</v>
      </c>
      <c r="R96" s="19" t="s">
        <v>44</v>
      </c>
      <c r="S96" s="19">
        <v>0.27011863046523843</v>
      </c>
      <c r="T96" s="19" t="s">
        <v>96</v>
      </c>
      <c r="U96" s="19">
        <v>1.5512172482434134</v>
      </c>
      <c r="V96" s="19">
        <v>0.13800357174887257</v>
      </c>
      <c r="W96" s="19" t="s">
        <v>152</v>
      </c>
      <c r="X96" s="19" t="s">
        <v>615</v>
      </c>
      <c r="Y96" s="19" t="s">
        <v>93</v>
      </c>
      <c r="Z96" s="19" t="s">
        <v>615</v>
      </c>
      <c r="AA96" s="19" t="s">
        <v>48</v>
      </c>
      <c r="AB96" s="19">
        <v>0.10181473589414686</v>
      </c>
      <c r="AC96" s="19" t="s">
        <v>93</v>
      </c>
      <c r="AD96" s="19">
        <v>0.78472730346724784</v>
      </c>
      <c r="AE96" s="19" t="s">
        <v>615</v>
      </c>
      <c r="AF96" s="19">
        <v>46.795052789019344</v>
      </c>
      <c r="AG96" s="19" t="s">
        <v>66</v>
      </c>
      <c r="AH96" s="19" t="s">
        <v>147</v>
      </c>
      <c r="AI96" s="19" t="s">
        <v>74</v>
      </c>
      <c r="AJ96" s="19">
        <v>7.1516131142727506</v>
      </c>
      <c r="AK96" s="19" t="s">
        <v>43</v>
      </c>
      <c r="AL96" s="19">
        <v>5.5704579019693252</v>
      </c>
      <c r="AM96" s="19" t="s">
        <v>615</v>
      </c>
      <c r="AN96" s="19" t="s">
        <v>615</v>
      </c>
    </row>
    <row r="97" spans="2:40" x14ac:dyDescent="0.3">
      <c r="B97" t="s">
        <v>412</v>
      </c>
      <c r="C97" t="s">
        <v>621</v>
      </c>
      <c r="D97" s="19" t="s">
        <v>93</v>
      </c>
      <c r="E97" s="19" t="s">
        <v>615</v>
      </c>
      <c r="F97" s="19">
        <v>2.0445027076358451</v>
      </c>
      <c r="G97" s="19" t="s">
        <v>43</v>
      </c>
      <c r="H97" s="19" t="s">
        <v>48</v>
      </c>
      <c r="I97" s="19">
        <v>65.173298592720315</v>
      </c>
      <c r="J97" s="19">
        <v>1.0308562829766676E-2</v>
      </c>
      <c r="K97" s="19">
        <v>8.8159263818386076E-3</v>
      </c>
      <c r="L97" s="19">
        <v>8.3341292223797776</v>
      </c>
      <c r="M97" s="19">
        <v>9.7266992774490628</v>
      </c>
      <c r="N97" s="19">
        <v>4.1289353312350885</v>
      </c>
      <c r="O97" s="19">
        <v>560.66345195405245</v>
      </c>
      <c r="P97" s="19">
        <v>0.57221570109953923</v>
      </c>
      <c r="Q97" s="19">
        <v>1.7632459646409453</v>
      </c>
      <c r="R97" s="19" t="s">
        <v>44</v>
      </c>
      <c r="S97" s="19">
        <v>3.3250311975422699E-2</v>
      </c>
      <c r="T97" s="19" t="s">
        <v>86</v>
      </c>
      <c r="U97" s="19">
        <v>1.7989533454650941</v>
      </c>
      <c r="V97" s="19" t="s">
        <v>135</v>
      </c>
      <c r="W97" s="19" t="s">
        <v>152</v>
      </c>
      <c r="X97" s="19" t="s">
        <v>615</v>
      </c>
      <c r="Y97" s="19" t="s">
        <v>152</v>
      </c>
      <c r="Z97" s="19" t="s">
        <v>615</v>
      </c>
      <c r="AA97" s="19" t="s">
        <v>133</v>
      </c>
      <c r="AB97" s="19" t="s">
        <v>47</v>
      </c>
      <c r="AC97" s="19" t="s">
        <v>120</v>
      </c>
      <c r="AD97" s="19">
        <v>0.52833177290463851</v>
      </c>
      <c r="AE97" s="19" t="s">
        <v>615</v>
      </c>
      <c r="AF97" s="19">
        <v>41.520155533282662</v>
      </c>
      <c r="AG97" s="19" t="s">
        <v>121</v>
      </c>
      <c r="AH97" s="19" t="s">
        <v>151</v>
      </c>
      <c r="AI97" s="19">
        <v>0.60216676843636197</v>
      </c>
      <c r="AJ97" s="19">
        <v>7.0992016773403259</v>
      </c>
      <c r="AK97" s="19" t="s">
        <v>119</v>
      </c>
      <c r="AL97" s="19">
        <v>5.7669077509282349</v>
      </c>
      <c r="AM97" s="19" t="s">
        <v>615</v>
      </c>
      <c r="AN97" s="19" t="s">
        <v>615</v>
      </c>
    </row>
    <row r="98" spans="2:40" x14ac:dyDescent="0.3">
      <c r="B98" t="s">
        <v>413</v>
      </c>
      <c r="C98" t="s">
        <v>622</v>
      </c>
      <c r="D98" s="19" t="s">
        <v>120</v>
      </c>
      <c r="E98" s="19" t="s">
        <v>615</v>
      </c>
      <c r="F98" s="19">
        <v>1.4590716620128936</v>
      </c>
      <c r="G98" s="19" t="s">
        <v>93</v>
      </c>
      <c r="H98" s="19" t="s">
        <v>93</v>
      </c>
      <c r="I98" s="19">
        <v>64.294204692008051</v>
      </c>
      <c r="J98" s="19">
        <v>3.9983389563402652E-2</v>
      </c>
      <c r="K98" s="19" t="s">
        <v>95</v>
      </c>
      <c r="L98" s="19">
        <v>8.0992803400581188</v>
      </c>
      <c r="M98" s="19">
        <v>9.1790431154787555</v>
      </c>
      <c r="N98" s="19">
        <v>3.9420764366196712</v>
      </c>
      <c r="O98" s="19">
        <v>619.49996631574459</v>
      </c>
      <c r="P98" s="19">
        <v>0.54892720699754516</v>
      </c>
      <c r="Q98" s="19">
        <v>1.2879164021158167</v>
      </c>
      <c r="R98" s="19" t="s">
        <v>136</v>
      </c>
      <c r="S98" s="19">
        <v>7.9622776643133289E-2</v>
      </c>
      <c r="T98" s="19" t="s">
        <v>88</v>
      </c>
      <c r="U98" s="19">
        <v>1.3710788956614335</v>
      </c>
      <c r="V98" s="19" t="s">
        <v>42</v>
      </c>
      <c r="W98" s="19" t="s">
        <v>152</v>
      </c>
      <c r="X98" s="19" t="s">
        <v>615</v>
      </c>
      <c r="Y98" s="19" t="s">
        <v>152</v>
      </c>
      <c r="Z98" s="19" t="s">
        <v>615</v>
      </c>
      <c r="AA98" s="19" t="s">
        <v>93</v>
      </c>
      <c r="AB98" s="19" t="s">
        <v>86</v>
      </c>
      <c r="AC98" s="19" t="s">
        <v>120</v>
      </c>
      <c r="AD98" s="19">
        <v>0.92494997403877444</v>
      </c>
      <c r="AE98" s="19" t="s">
        <v>615</v>
      </c>
      <c r="AF98" s="19">
        <v>36.339389665063884</v>
      </c>
      <c r="AG98" s="19">
        <v>0.35695252881849304</v>
      </c>
      <c r="AH98" s="19" t="s">
        <v>220</v>
      </c>
      <c r="AI98" s="19">
        <v>1.3947242387984411</v>
      </c>
      <c r="AJ98" s="19">
        <v>7.753662164344945</v>
      </c>
      <c r="AK98" s="19" t="s">
        <v>77</v>
      </c>
      <c r="AL98" s="19">
        <v>9.025311895697552</v>
      </c>
      <c r="AM98" s="19" t="s">
        <v>615</v>
      </c>
      <c r="AN98" s="19" t="s">
        <v>615</v>
      </c>
    </row>
    <row r="99" spans="2:40" x14ac:dyDescent="0.3">
      <c r="B99" t="s">
        <v>414</v>
      </c>
      <c r="C99" t="s">
        <v>621</v>
      </c>
      <c r="D99" s="19" t="s">
        <v>93</v>
      </c>
      <c r="E99" s="19" t="s">
        <v>615</v>
      </c>
      <c r="F99" s="19">
        <v>1.4457639619919422</v>
      </c>
      <c r="G99" s="19">
        <v>4.5067305427667043E-2</v>
      </c>
      <c r="H99" s="19" t="s">
        <v>48</v>
      </c>
      <c r="I99" s="19">
        <v>57.274801978940673</v>
      </c>
      <c r="J99" s="19" t="s">
        <v>97</v>
      </c>
      <c r="K99" s="19" t="s">
        <v>120</v>
      </c>
      <c r="L99" s="19">
        <v>7.5822893123123309</v>
      </c>
      <c r="M99" s="19">
        <v>8.0284119587308176</v>
      </c>
      <c r="N99" s="19">
        <v>4.3880713464819321</v>
      </c>
      <c r="O99" s="19">
        <v>576.35003831817983</v>
      </c>
      <c r="P99" s="19">
        <v>0.61815060707461822</v>
      </c>
      <c r="Q99" s="19">
        <v>1.4483005912313647</v>
      </c>
      <c r="R99" s="19" t="s">
        <v>136</v>
      </c>
      <c r="S99" s="19" t="s">
        <v>134</v>
      </c>
      <c r="T99" s="19" t="s">
        <v>49</v>
      </c>
      <c r="U99" s="19">
        <v>1.3705282670469301</v>
      </c>
      <c r="V99" s="19" t="s">
        <v>66</v>
      </c>
      <c r="W99" s="19" t="s">
        <v>152</v>
      </c>
      <c r="X99" s="19" t="s">
        <v>615</v>
      </c>
      <c r="Y99" s="19" t="s">
        <v>120</v>
      </c>
      <c r="Z99" s="19" t="s">
        <v>615</v>
      </c>
      <c r="AA99" s="19" t="s">
        <v>125</v>
      </c>
      <c r="AB99" s="19" t="s">
        <v>47</v>
      </c>
      <c r="AC99" s="19" t="s">
        <v>120</v>
      </c>
      <c r="AD99" s="19">
        <v>0.69813530411051283</v>
      </c>
      <c r="AE99" s="19" t="s">
        <v>615</v>
      </c>
      <c r="AF99" s="19">
        <v>40.909795538399294</v>
      </c>
      <c r="AG99" s="19">
        <v>0.30296658664289039</v>
      </c>
      <c r="AH99" s="19" t="s">
        <v>222</v>
      </c>
      <c r="AI99" s="19">
        <v>1.9786548043546823</v>
      </c>
      <c r="AJ99" s="19">
        <v>6.5530166760786006</v>
      </c>
      <c r="AK99" s="19" t="s">
        <v>119</v>
      </c>
      <c r="AL99" s="19">
        <v>12.074368311369431</v>
      </c>
      <c r="AM99" s="19" t="s">
        <v>615</v>
      </c>
      <c r="AN99" s="19" t="s">
        <v>615</v>
      </c>
    </row>
    <row r="100" spans="2:40" x14ac:dyDescent="0.3">
      <c r="B100" t="s">
        <v>428</v>
      </c>
      <c r="C100" t="s">
        <v>624</v>
      </c>
      <c r="D100" s="19" t="s">
        <v>95</v>
      </c>
      <c r="E100" s="19">
        <v>41.810165418951826</v>
      </c>
      <c r="F100" s="19">
        <v>1.9136552106647937</v>
      </c>
      <c r="G100" s="19" t="s">
        <v>95</v>
      </c>
      <c r="H100" s="19" t="s">
        <v>125</v>
      </c>
      <c r="I100" s="19">
        <v>68.7893883537308</v>
      </c>
      <c r="J100" s="19" t="s">
        <v>97</v>
      </c>
      <c r="K100" s="19" t="s">
        <v>48</v>
      </c>
      <c r="L100" s="19">
        <v>9.6744298459750162</v>
      </c>
      <c r="M100" s="19">
        <v>10.332312851629077</v>
      </c>
      <c r="N100" s="19">
        <v>4.0849307647964963</v>
      </c>
      <c r="O100" s="19">
        <v>597.87337433173172</v>
      </c>
      <c r="P100" s="19">
        <v>0.64092394125016261</v>
      </c>
      <c r="Q100" s="19">
        <v>1.5182824434878135</v>
      </c>
      <c r="R100" s="19" t="s">
        <v>429</v>
      </c>
      <c r="S100" s="19" t="s">
        <v>88</v>
      </c>
      <c r="T100" s="19" t="s">
        <v>135</v>
      </c>
      <c r="U100" s="19">
        <v>1.1048603267663031</v>
      </c>
      <c r="V100" s="19" t="s">
        <v>106</v>
      </c>
      <c r="W100" s="19" t="s">
        <v>120</v>
      </c>
      <c r="X100" s="19" t="s">
        <v>134</v>
      </c>
      <c r="Y100" s="19" t="s">
        <v>120</v>
      </c>
      <c r="Z100" s="19">
        <v>0.17217830723316088</v>
      </c>
      <c r="AA100" s="19" t="s">
        <v>47</v>
      </c>
      <c r="AB100" s="19" t="s">
        <v>63</v>
      </c>
      <c r="AC100" s="19" t="s">
        <v>120</v>
      </c>
      <c r="AD100" s="19">
        <v>1.3217866128863056</v>
      </c>
      <c r="AE100" s="19">
        <v>4.1877590291952398</v>
      </c>
      <c r="AF100" s="19">
        <v>27.219081433968086</v>
      </c>
      <c r="AG100" s="19">
        <v>0.91107163345967113</v>
      </c>
      <c r="AH100" s="19" t="s">
        <v>301</v>
      </c>
      <c r="AI100" s="19">
        <v>2.5290749050828234</v>
      </c>
      <c r="AJ100" s="19">
        <v>6.7197520681216805</v>
      </c>
      <c r="AK100" s="19" t="s">
        <v>244</v>
      </c>
      <c r="AL100" s="19">
        <v>6.8031569481071337</v>
      </c>
      <c r="AM100" s="19" t="s">
        <v>615</v>
      </c>
      <c r="AN100" s="19" t="s">
        <v>615</v>
      </c>
    </row>
    <row r="101" spans="2:40" x14ac:dyDescent="0.3">
      <c r="B101" t="s">
        <v>415</v>
      </c>
      <c r="C101" t="s">
        <v>624</v>
      </c>
      <c r="D101" s="19" t="s">
        <v>95</v>
      </c>
      <c r="E101" s="19">
        <v>43.636488024803938</v>
      </c>
      <c r="F101" s="19">
        <v>1.4167425034380581</v>
      </c>
      <c r="G101" s="19" t="s">
        <v>125</v>
      </c>
      <c r="H101" s="19" t="s">
        <v>97</v>
      </c>
      <c r="I101" s="19">
        <v>61.096190127855166</v>
      </c>
      <c r="J101" s="19" t="s">
        <v>125</v>
      </c>
      <c r="K101" s="19" t="s">
        <v>125</v>
      </c>
      <c r="L101" s="19">
        <v>8.1962366329547098</v>
      </c>
      <c r="M101" s="19">
        <v>10.380882917739278</v>
      </c>
      <c r="N101" s="19">
        <v>4.0239746641034007</v>
      </c>
      <c r="O101" s="19">
        <v>584.32975413112536</v>
      </c>
      <c r="P101" s="19">
        <v>0.63384670381785368</v>
      </c>
      <c r="Q101" s="19">
        <v>1.6240080001212878</v>
      </c>
      <c r="R101" s="19" t="s">
        <v>119</v>
      </c>
      <c r="S101" s="19">
        <v>0.17687343724187191</v>
      </c>
      <c r="T101" s="19" t="s">
        <v>60</v>
      </c>
      <c r="U101" s="19">
        <v>1.3053092813815446</v>
      </c>
      <c r="V101" s="19" t="s">
        <v>201</v>
      </c>
      <c r="W101" s="19" t="s">
        <v>120</v>
      </c>
      <c r="X101" s="19" t="s">
        <v>86</v>
      </c>
      <c r="Y101" s="19" t="s">
        <v>93</v>
      </c>
      <c r="Z101" s="19">
        <v>0.23064640452949137</v>
      </c>
      <c r="AA101" s="19" t="s">
        <v>42</v>
      </c>
      <c r="AB101" s="19" t="s">
        <v>109</v>
      </c>
      <c r="AC101" s="19" t="s">
        <v>93</v>
      </c>
      <c r="AD101" s="19">
        <v>1.3521958475808369</v>
      </c>
      <c r="AE101" s="19">
        <v>5.1063302314998973</v>
      </c>
      <c r="AF101" s="19">
        <v>27.872414687481161</v>
      </c>
      <c r="AG101" s="19">
        <v>1.4630083856678495</v>
      </c>
      <c r="AH101" s="19" t="s">
        <v>205</v>
      </c>
      <c r="AI101" s="19">
        <v>1.4774478244411717</v>
      </c>
      <c r="AJ101" s="19">
        <v>8.5294698351801994</v>
      </c>
      <c r="AK101" s="19" t="s">
        <v>50</v>
      </c>
      <c r="AL101" s="19">
        <v>11.514384429539598</v>
      </c>
      <c r="AM101" s="19" t="s">
        <v>615</v>
      </c>
      <c r="AN101" s="19" t="s">
        <v>615</v>
      </c>
    </row>
    <row r="102" spans="2:40" x14ac:dyDescent="0.3">
      <c r="B102" t="s">
        <v>416</v>
      </c>
      <c r="C102" t="s">
        <v>622</v>
      </c>
      <c r="D102" s="19" t="s">
        <v>93</v>
      </c>
      <c r="E102" s="19">
        <v>34.263762348322217</v>
      </c>
      <c r="F102" s="19">
        <v>1.7524790627391655</v>
      </c>
      <c r="G102" s="19" t="s">
        <v>95</v>
      </c>
      <c r="H102" s="19" t="s">
        <v>97</v>
      </c>
      <c r="I102" s="19">
        <v>66.447087574380788</v>
      </c>
      <c r="J102" s="19" t="s">
        <v>125</v>
      </c>
      <c r="K102" s="19" t="s">
        <v>97</v>
      </c>
      <c r="L102" s="19">
        <v>5.1035512810160757</v>
      </c>
      <c r="M102" s="19">
        <v>5.7653593022666687</v>
      </c>
      <c r="N102" s="19">
        <v>3.7800795004936618</v>
      </c>
      <c r="O102" s="19">
        <v>581.37623852602849</v>
      </c>
      <c r="P102" s="19">
        <v>0.38171001359328577</v>
      </c>
      <c r="Q102" s="19">
        <v>0.7943677804261442</v>
      </c>
      <c r="R102" s="19" t="s">
        <v>201</v>
      </c>
      <c r="S102" s="19" t="s">
        <v>134</v>
      </c>
      <c r="T102" s="19" t="s">
        <v>77</v>
      </c>
      <c r="U102" s="19">
        <v>1.1019466220550584</v>
      </c>
      <c r="V102" s="19" t="s">
        <v>121</v>
      </c>
      <c r="W102" s="19" t="s">
        <v>152</v>
      </c>
      <c r="X102" s="19" t="s">
        <v>47</v>
      </c>
      <c r="Y102" s="19" t="s">
        <v>120</v>
      </c>
      <c r="Z102" s="19" t="s">
        <v>97</v>
      </c>
      <c r="AA102" s="19" t="s">
        <v>136</v>
      </c>
      <c r="AB102" s="19" t="s">
        <v>86</v>
      </c>
      <c r="AC102" s="19" t="s">
        <v>93</v>
      </c>
      <c r="AD102" s="19">
        <v>0.81202642766416788</v>
      </c>
      <c r="AE102" s="19">
        <v>0.33527487850004656</v>
      </c>
      <c r="AF102" s="19">
        <v>23.646089691394696</v>
      </c>
      <c r="AG102" s="19">
        <v>0.22895040517289639</v>
      </c>
      <c r="AH102" s="19" t="s">
        <v>65</v>
      </c>
      <c r="AI102" s="19" t="s">
        <v>55</v>
      </c>
      <c r="AJ102" s="19">
        <v>8.0533557172948349</v>
      </c>
      <c r="AK102" s="19" t="s">
        <v>103</v>
      </c>
      <c r="AL102" s="19">
        <v>7.3455942145305642</v>
      </c>
      <c r="AM102" s="19" t="s">
        <v>615</v>
      </c>
      <c r="AN102" s="19" t="s">
        <v>615</v>
      </c>
    </row>
    <row r="103" spans="2:40" x14ac:dyDescent="0.3">
      <c r="B103" t="s">
        <v>417</v>
      </c>
      <c r="C103" t="s">
        <v>621</v>
      </c>
      <c r="D103" s="19" t="s">
        <v>95</v>
      </c>
      <c r="E103" s="19">
        <v>31.262274777106796</v>
      </c>
      <c r="F103" s="19">
        <v>1.436809402890588</v>
      </c>
      <c r="G103" s="19" t="s">
        <v>152</v>
      </c>
      <c r="H103" s="19" t="s">
        <v>125</v>
      </c>
      <c r="I103" s="19">
        <v>63.306257606079036</v>
      </c>
      <c r="J103" s="19" t="s">
        <v>97</v>
      </c>
      <c r="K103" s="19" t="s">
        <v>97</v>
      </c>
      <c r="L103" s="19">
        <v>6.3810058278917605</v>
      </c>
      <c r="M103" s="19">
        <v>7.4506975664637434</v>
      </c>
      <c r="N103" s="19">
        <v>3.7720204285720844</v>
      </c>
      <c r="O103" s="19">
        <v>590.97494802655865</v>
      </c>
      <c r="P103" s="19">
        <v>0.40547242691051616</v>
      </c>
      <c r="Q103" s="19">
        <v>0.698968850299172</v>
      </c>
      <c r="R103" s="19" t="s">
        <v>113</v>
      </c>
      <c r="S103" s="19" t="s">
        <v>88</v>
      </c>
      <c r="T103" s="19" t="s">
        <v>77</v>
      </c>
      <c r="U103" s="19">
        <v>1.2325228817733742</v>
      </c>
      <c r="V103" s="19" t="s">
        <v>119</v>
      </c>
      <c r="W103" s="19" t="s">
        <v>120</v>
      </c>
      <c r="X103" s="19" t="s">
        <v>134</v>
      </c>
      <c r="Y103" s="19" t="s">
        <v>120</v>
      </c>
      <c r="Z103" s="19">
        <v>7.3364371665524578E-2</v>
      </c>
      <c r="AA103" s="19" t="s">
        <v>133</v>
      </c>
      <c r="AB103" s="19" t="s">
        <v>88</v>
      </c>
      <c r="AC103" s="19" t="s">
        <v>93</v>
      </c>
      <c r="AD103" s="19">
        <v>0.90665589761277765</v>
      </c>
      <c r="AE103" s="19" t="s">
        <v>135</v>
      </c>
      <c r="AF103" s="19">
        <v>27.567852837185598</v>
      </c>
      <c r="AG103" s="19">
        <v>0.29644321076168828</v>
      </c>
      <c r="AH103" s="19" t="s">
        <v>365</v>
      </c>
      <c r="AI103" s="19">
        <v>1.9740224345731114</v>
      </c>
      <c r="AJ103" s="19">
        <v>9.139940110830862</v>
      </c>
      <c r="AK103" s="19" t="s">
        <v>103</v>
      </c>
      <c r="AL103" s="19">
        <v>6.0426785456644945</v>
      </c>
      <c r="AM103" s="19" t="s">
        <v>615</v>
      </c>
      <c r="AN103" s="19" t="s">
        <v>615</v>
      </c>
    </row>
    <row r="104" spans="2:40" x14ac:dyDescent="0.3">
      <c r="B104" t="s">
        <v>418</v>
      </c>
      <c r="C104" t="s">
        <v>623</v>
      </c>
      <c r="D104" s="19" t="s">
        <v>95</v>
      </c>
      <c r="E104" s="19">
        <v>40.714231883310767</v>
      </c>
      <c r="F104" s="19">
        <v>1.4930319032852515</v>
      </c>
      <c r="G104" s="19" t="s">
        <v>97</v>
      </c>
      <c r="H104" s="19" t="s">
        <v>48</v>
      </c>
      <c r="I104" s="19">
        <v>62.241320048473959</v>
      </c>
      <c r="J104" s="19" t="s">
        <v>97</v>
      </c>
      <c r="K104" s="19" t="s">
        <v>97</v>
      </c>
      <c r="L104" s="19">
        <v>8.6987574607619944</v>
      </c>
      <c r="M104" s="19">
        <v>9.8790756214178757</v>
      </c>
      <c r="N104" s="19">
        <v>3.9242011182962924</v>
      </c>
      <c r="O104" s="19">
        <v>583.81730651619955</v>
      </c>
      <c r="P104" s="19">
        <v>0.62620040415766265</v>
      </c>
      <c r="Q104" s="19">
        <v>1.7212421935808855</v>
      </c>
      <c r="R104" s="19" t="s">
        <v>63</v>
      </c>
      <c r="S104" s="19" t="s">
        <v>106</v>
      </c>
      <c r="T104" s="19" t="s">
        <v>110</v>
      </c>
      <c r="U104" s="19">
        <v>1.5479531341758634</v>
      </c>
      <c r="V104" s="19" t="s">
        <v>88</v>
      </c>
      <c r="W104" s="19" t="s">
        <v>120</v>
      </c>
      <c r="X104" s="19" t="s">
        <v>133</v>
      </c>
      <c r="Y104" s="19" t="s">
        <v>93</v>
      </c>
      <c r="Z104" s="19">
        <v>6.1166042265434782E-2</v>
      </c>
      <c r="AA104" s="19" t="s">
        <v>44</v>
      </c>
      <c r="AB104" s="19" t="s">
        <v>119</v>
      </c>
      <c r="AC104" s="19" t="s">
        <v>120</v>
      </c>
      <c r="AD104" s="19">
        <v>0.6414604599492294</v>
      </c>
      <c r="AE104" s="19">
        <v>0.42718379011899021</v>
      </c>
      <c r="AF104" s="19">
        <v>25.905993852512879</v>
      </c>
      <c r="AG104" s="19">
        <v>0.28225583623548484</v>
      </c>
      <c r="AH104" s="19">
        <v>0.85740147648382226</v>
      </c>
      <c r="AI104" s="19">
        <v>1.4297739747762566</v>
      </c>
      <c r="AJ104" s="19">
        <v>7.089925076623989</v>
      </c>
      <c r="AK104" s="19" t="s">
        <v>183</v>
      </c>
      <c r="AL104" s="19">
        <v>6.7692618716945061</v>
      </c>
      <c r="AM104" s="19" t="s">
        <v>615</v>
      </c>
      <c r="AN104" s="19" t="s">
        <v>615</v>
      </c>
    </row>
    <row r="105" spans="2:40" x14ac:dyDescent="0.3">
      <c r="B105" t="s">
        <v>419</v>
      </c>
      <c r="C105" t="s">
        <v>621</v>
      </c>
      <c r="D105" s="19" t="s">
        <v>48</v>
      </c>
      <c r="E105" s="19">
        <v>27.139857164336078</v>
      </c>
      <c r="F105" s="19">
        <v>5.2720735080460379</v>
      </c>
      <c r="G105" s="19" t="s">
        <v>133</v>
      </c>
      <c r="H105" s="19" t="s">
        <v>44</v>
      </c>
      <c r="I105" s="19">
        <v>177.84991588368743</v>
      </c>
      <c r="J105" s="19" t="s">
        <v>42</v>
      </c>
      <c r="K105" s="19" t="s">
        <v>47</v>
      </c>
      <c r="L105" s="19">
        <v>10.383457795388717</v>
      </c>
      <c r="M105" s="19">
        <v>12.661194266971592</v>
      </c>
      <c r="N105" s="19">
        <v>4.5155460372364553</v>
      </c>
      <c r="O105" s="19">
        <v>517.02519316111193</v>
      </c>
      <c r="P105" s="19">
        <v>0.75081660492761715</v>
      </c>
      <c r="Q105" s="19">
        <v>2.2814850472523407</v>
      </c>
      <c r="R105" s="19" t="s">
        <v>44</v>
      </c>
      <c r="S105" s="19" t="s">
        <v>135</v>
      </c>
      <c r="T105" s="19" t="s">
        <v>339</v>
      </c>
      <c r="U105" s="19">
        <v>1.39669326608272</v>
      </c>
      <c r="V105" s="19" t="s">
        <v>63</v>
      </c>
      <c r="W105" s="19" t="s">
        <v>93</v>
      </c>
      <c r="X105" s="19" t="s">
        <v>86</v>
      </c>
      <c r="Y105" s="19" t="s">
        <v>120</v>
      </c>
      <c r="Z105" s="19">
        <v>0.13516433004107367</v>
      </c>
      <c r="AA105" s="19" t="s">
        <v>86</v>
      </c>
      <c r="AB105" s="19" t="s">
        <v>201</v>
      </c>
      <c r="AC105" s="19" t="s">
        <v>95</v>
      </c>
      <c r="AD105" s="19">
        <v>0.92748910620341363</v>
      </c>
      <c r="AE105" s="19" t="s">
        <v>119</v>
      </c>
      <c r="AF105" s="19">
        <v>29.63410854512615</v>
      </c>
      <c r="AG105" s="19">
        <v>0.28774290797758684</v>
      </c>
      <c r="AH105" s="19" t="s">
        <v>296</v>
      </c>
      <c r="AI105" s="19" t="s">
        <v>301</v>
      </c>
      <c r="AJ105" s="19">
        <v>5.5891897059644329</v>
      </c>
      <c r="AK105" s="19" t="s">
        <v>254</v>
      </c>
      <c r="AL105" s="19">
        <v>6.0261310124721659</v>
      </c>
      <c r="AM105" s="19" t="s">
        <v>615</v>
      </c>
      <c r="AN105" s="19" t="s">
        <v>615</v>
      </c>
    </row>
    <row r="106" spans="2:40" x14ac:dyDescent="0.3">
      <c r="B106" t="s">
        <v>422</v>
      </c>
      <c r="C106" t="s">
        <v>621</v>
      </c>
      <c r="D106" s="19">
        <v>5.1198101421965202E-2</v>
      </c>
      <c r="E106" s="19">
        <v>28.310601762726556</v>
      </c>
      <c r="F106" s="19">
        <v>5.3997482876694587</v>
      </c>
      <c r="G106" s="19" t="s">
        <v>97</v>
      </c>
      <c r="H106" s="19" t="s">
        <v>125</v>
      </c>
      <c r="I106" s="19">
        <v>174.25651358386733</v>
      </c>
      <c r="J106" s="19" t="s">
        <v>125</v>
      </c>
      <c r="K106" s="19" t="s">
        <v>125</v>
      </c>
      <c r="L106" s="19">
        <v>9.9253982217647252</v>
      </c>
      <c r="M106" s="19">
        <v>11.302425971897247</v>
      </c>
      <c r="N106" s="19">
        <v>4.4862369138683551</v>
      </c>
      <c r="O106" s="19">
        <v>509.2804135690904</v>
      </c>
      <c r="P106" s="19">
        <v>0.78469023645270408</v>
      </c>
      <c r="Q106" s="19">
        <v>1.672301759079599</v>
      </c>
      <c r="R106" s="19" t="s">
        <v>96</v>
      </c>
      <c r="S106" s="19" t="s">
        <v>136</v>
      </c>
      <c r="T106" s="19" t="s">
        <v>110</v>
      </c>
      <c r="U106" s="19">
        <v>1.4100292769307765</v>
      </c>
      <c r="V106" s="19" t="s">
        <v>201</v>
      </c>
      <c r="W106" s="19" t="s">
        <v>93</v>
      </c>
      <c r="X106" s="19" t="s">
        <v>42</v>
      </c>
      <c r="Y106" s="19" t="s">
        <v>95</v>
      </c>
      <c r="Z106" s="19">
        <v>9.0824259621717224E-2</v>
      </c>
      <c r="AA106" s="19" t="s">
        <v>133</v>
      </c>
      <c r="AB106" s="19" t="s">
        <v>66</v>
      </c>
      <c r="AC106" s="19" t="s">
        <v>93</v>
      </c>
      <c r="AD106" s="19">
        <v>0.60543248054715004</v>
      </c>
      <c r="AE106" s="19">
        <v>0.40091032881783856</v>
      </c>
      <c r="AF106" s="19">
        <v>31.415203450561275</v>
      </c>
      <c r="AG106" s="19" t="s">
        <v>106</v>
      </c>
      <c r="AH106" s="19" t="s">
        <v>365</v>
      </c>
      <c r="AI106" s="19" t="s">
        <v>338</v>
      </c>
      <c r="AJ106" s="19">
        <v>4.9124287623293803</v>
      </c>
      <c r="AK106" s="19" t="s">
        <v>39</v>
      </c>
      <c r="AL106" s="19">
        <v>6.4476099287637902</v>
      </c>
      <c r="AM106" s="19" t="s">
        <v>615</v>
      </c>
      <c r="AN106" s="19" t="s">
        <v>615</v>
      </c>
    </row>
    <row r="107" spans="2:40" x14ac:dyDescent="0.3">
      <c r="B107" t="s">
        <v>423</v>
      </c>
      <c r="C107" t="s">
        <v>622</v>
      </c>
      <c r="D107" s="19" t="s">
        <v>97</v>
      </c>
      <c r="E107" s="19">
        <v>28.865827706392004</v>
      </c>
      <c r="F107" s="19">
        <v>5.2502316320477274</v>
      </c>
      <c r="G107" s="19" t="s">
        <v>47</v>
      </c>
      <c r="H107" s="19" t="s">
        <v>134</v>
      </c>
      <c r="I107" s="19">
        <v>174.61139242731798</v>
      </c>
      <c r="J107" s="19" t="s">
        <v>106</v>
      </c>
      <c r="K107" s="19" t="s">
        <v>106</v>
      </c>
      <c r="L107" s="19">
        <v>8.638684459404697</v>
      </c>
      <c r="M107" s="19">
        <v>9.6351495379552325</v>
      </c>
      <c r="N107" s="19">
        <v>4.2893963502752124</v>
      </c>
      <c r="O107" s="19">
        <v>487.79450555920334</v>
      </c>
      <c r="P107" s="19">
        <v>0.75054729666966746</v>
      </c>
      <c r="Q107" s="19">
        <v>2.1655244827683164</v>
      </c>
      <c r="R107" s="19" t="s">
        <v>110</v>
      </c>
      <c r="S107" s="19">
        <v>0.38280014907192145</v>
      </c>
      <c r="T107" s="19" t="s">
        <v>67</v>
      </c>
      <c r="U107" s="19">
        <v>1.2530865271462315</v>
      </c>
      <c r="V107" s="19">
        <v>0.29183528029583644</v>
      </c>
      <c r="W107" s="19" t="s">
        <v>93</v>
      </c>
      <c r="X107" s="19" t="s">
        <v>109</v>
      </c>
      <c r="Y107" s="19" t="s">
        <v>97</v>
      </c>
      <c r="Z107" s="19">
        <v>0.16342918456045716</v>
      </c>
      <c r="AA107" s="19" t="s">
        <v>113</v>
      </c>
      <c r="AB107" s="19" t="s">
        <v>126</v>
      </c>
      <c r="AC107" s="19" t="s">
        <v>95</v>
      </c>
      <c r="AD107" s="19">
        <v>1.1177165950414327</v>
      </c>
      <c r="AE107" s="19" t="s">
        <v>140</v>
      </c>
      <c r="AF107" s="19">
        <v>30.344479240411996</v>
      </c>
      <c r="AG107" s="19">
        <v>0.28468580963277429</v>
      </c>
      <c r="AH107" s="19" t="s">
        <v>329</v>
      </c>
      <c r="AI107" s="19">
        <v>2.7941344956789682</v>
      </c>
      <c r="AJ107" s="19">
        <v>5.3919729214293124</v>
      </c>
      <c r="AK107" s="19" t="s">
        <v>235</v>
      </c>
      <c r="AL107" s="19">
        <v>6.0040105688028822</v>
      </c>
      <c r="AM107" s="19" t="s">
        <v>615</v>
      </c>
      <c r="AN107" s="19" t="s">
        <v>615</v>
      </c>
    </row>
    <row r="108" spans="2:40" x14ac:dyDescent="0.3">
      <c r="B108" t="s">
        <v>424</v>
      </c>
      <c r="C108" t="s">
        <v>621</v>
      </c>
      <c r="D108" s="19">
        <v>0.15358792961020412</v>
      </c>
      <c r="E108" s="19">
        <v>36.478023059128411</v>
      </c>
      <c r="F108" s="19">
        <v>4.2477499967287393</v>
      </c>
      <c r="G108" s="19">
        <v>0.30132526847611507</v>
      </c>
      <c r="H108" s="19" t="s">
        <v>44</v>
      </c>
      <c r="I108" s="19">
        <v>177.73982467778961</v>
      </c>
      <c r="J108" s="19">
        <v>3.4743633264679485</v>
      </c>
      <c r="K108" s="19">
        <v>0.12053930983629621</v>
      </c>
      <c r="L108" s="19">
        <v>8.3981612107523702</v>
      </c>
      <c r="M108" s="19">
        <v>10.125783478504855</v>
      </c>
      <c r="N108" s="19">
        <v>4.1979808096514715</v>
      </c>
      <c r="O108" s="19">
        <v>492.71066736233041</v>
      </c>
      <c r="P108" s="19">
        <v>1.0085589562693233</v>
      </c>
      <c r="Q108" s="19">
        <v>1.8844329361748533</v>
      </c>
      <c r="R108" s="19">
        <v>0.49547591019858478</v>
      </c>
      <c r="S108" s="19">
        <v>13.001751999103282</v>
      </c>
      <c r="T108" s="19" t="s">
        <v>174</v>
      </c>
      <c r="U108" s="19">
        <v>1.8363945725598267</v>
      </c>
      <c r="V108" s="19" t="s">
        <v>168</v>
      </c>
      <c r="W108" s="19" t="s">
        <v>95</v>
      </c>
      <c r="X108" s="19">
        <v>0.26736245983770246</v>
      </c>
      <c r="Y108" s="19">
        <v>5.8745631518715778E-2</v>
      </c>
      <c r="Z108" s="19">
        <v>0.77104914372536726</v>
      </c>
      <c r="AA108" s="19">
        <v>0.21665150021608992</v>
      </c>
      <c r="AB108" s="19" t="s">
        <v>64</v>
      </c>
      <c r="AC108" s="19" t="s">
        <v>48</v>
      </c>
      <c r="AD108" s="19">
        <v>2.3308803658399659</v>
      </c>
      <c r="AE108" s="19">
        <v>3.1646991882223001</v>
      </c>
      <c r="AF108" s="19">
        <v>34.383057017820718</v>
      </c>
      <c r="AG108" s="19">
        <v>1.2696193846319206</v>
      </c>
      <c r="AH108" s="19">
        <v>47.307369119528829</v>
      </c>
      <c r="AI108" s="19">
        <v>63.71105027731123</v>
      </c>
      <c r="AJ108" s="19">
        <v>17.046410102754972</v>
      </c>
      <c r="AK108" s="19" t="s">
        <v>366</v>
      </c>
      <c r="AL108" s="19">
        <v>7.0460554854296928</v>
      </c>
      <c r="AM108" s="19" t="s">
        <v>615</v>
      </c>
      <c r="AN108" s="19" t="s">
        <v>615</v>
      </c>
    </row>
    <row r="109" spans="2:40" x14ac:dyDescent="0.3">
      <c r="B109" t="s">
        <v>425</v>
      </c>
      <c r="C109" t="s">
        <v>622</v>
      </c>
      <c r="D109" s="19" t="s">
        <v>95</v>
      </c>
      <c r="E109" s="19">
        <v>26.903126476228788</v>
      </c>
      <c r="F109" s="19">
        <v>3.7342073669494491</v>
      </c>
      <c r="G109" s="19" t="s">
        <v>95</v>
      </c>
      <c r="H109" s="19">
        <v>5.6346009011787671E-2</v>
      </c>
      <c r="I109" s="19">
        <v>134.51883342493943</v>
      </c>
      <c r="J109" s="19" t="s">
        <v>44</v>
      </c>
      <c r="K109" s="19" t="s">
        <v>134</v>
      </c>
      <c r="L109" s="19">
        <v>11.312425930429105</v>
      </c>
      <c r="M109" s="19">
        <v>15.905649877105596</v>
      </c>
      <c r="N109" s="19">
        <v>4.4390987739840453</v>
      </c>
      <c r="O109" s="19">
        <v>493.41723551070942</v>
      </c>
      <c r="P109" s="19">
        <v>1.1235955989350064</v>
      </c>
      <c r="Q109" s="19">
        <v>2.6567405864246449</v>
      </c>
      <c r="R109" s="19" t="s">
        <v>86</v>
      </c>
      <c r="S109" s="19">
        <v>0.26575128540535203</v>
      </c>
      <c r="T109" s="19">
        <v>0.36913675718938349</v>
      </c>
      <c r="U109" s="19">
        <v>1.3218592110848839</v>
      </c>
      <c r="V109" s="19">
        <v>0.2103886262372569</v>
      </c>
      <c r="W109" s="19" t="s">
        <v>120</v>
      </c>
      <c r="X109" s="19" t="s">
        <v>44</v>
      </c>
      <c r="Y109" s="19" t="s">
        <v>120</v>
      </c>
      <c r="Z109" s="19">
        <v>0.22994881298249201</v>
      </c>
      <c r="AA109" s="19" t="s">
        <v>133</v>
      </c>
      <c r="AB109" s="19" t="s">
        <v>126</v>
      </c>
      <c r="AC109" s="19" t="s">
        <v>93</v>
      </c>
      <c r="AD109" s="19">
        <v>0.88632071265715962</v>
      </c>
      <c r="AE109" s="19">
        <v>11.176731555874758</v>
      </c>
      <c r="AF109" s="19">
        <v>27.221595599114956</v>
      </c>
      <c r="AG109" s="19">
        <v>1.3972307303232121</v>
      </c>
      <c r="AH109" s="19">
        <v>1.9101633363024026</v>
      </c>
      <c r="AI109" s="19">
        <v>0.99503089299678282</v>
      </c>
      <c r="AJ109" s="19">
        <v>11.435331663900474</v>
      </c>
      <c r="AK109" s="19" t="s">
        <v>254</v>
      </c>
      <c r="AL109" s="19">
        <v>7.5337168969804624</v>
      </c>
      <c r="AM109" s="19" t="s">
        <v>615</v>
      </c>
      <c r="AN109" s="19" t="s">
        <v>615</v>
      </c>
    </row>
    <row r="110" spans="2:40" x14ac:dyDescent="0.3">
      <c r="B110" t="s">
        <v>426</v>
      </c>
      <c r="C110" t="s">
        <v>621</v>
      </c>
      <c r="D110" s="19" t="s">
        <v>152</v>
      </c>
      <c r="E110" s="19">
        <v>24.1659940490594</v>
      </c>
      <c r="F110" s="19">
        <v>4.323196219577599</v>
      </c>
      <c r="G110" s="19" t="s">
        <v>95</v>
      </c>
      <c r="H110" s="19" t="s">
        <v>48</v>
      </c>
      <c r="I110" s="19">
        <v>147.46911906708044</v>
      </c>
      <c r="J110" s="19" t="s">
        <v>44</v>
      </c>
      <c r="K110" s="19" t="s">
        <v>120</v>
      </c>
      <c r="L110" s="19">
        <v>10.284599172201411</v>
      </c>
      <c r="M110" s="19">
        <v>12.852581749491337</v>
      </c>
      <c r="N110" s="19">
        <v>4.1115633418453941</v>
      </c>
      <c r="O110" s="19">
        <v>486.43910429765776</v>
      </c>
      <c r="P110" s="19">
        <v>1.0318990538973825</v>
      </c>
      <c r="Q110" s="19">
        <v>2.4773484846388949</v>
      </c>
      <c r="R110" s="19" t="s">
        <v>49</v>
      </c>
      <c r="S110" s="19" t="s">
        <v>106</v>
      </c>
      <c r="T110" s="19">
        <v>0.3130351850103465</v>
      </c>
      <c r="U110" s="19">
        <v>1.6574816050753918</v>
      </c>
      <c r="V110" s="19" t="s">
        <v>126</v>
      </c>
      <c r="W110" s="19">
        <v>3.2617889438976477E-2</v>
      </c>
      <c r="X110" s="19" t="s">
        <v>133</v>
      </c>
      <c r="Y110" s="19" t="s">
        <v>120</v>
      </c>
      <c r="Z110" s="19">
        <v>0.18300127921732168</v>
      </c>
      <c r="AA110" s="19">
        <v>7.7581486673321112E-2</v>
      </c>
      <c r="AB110" s="19" t="s">
        <v>136</v>
      </c>
      <c r="AC110" s="19" t="s">
        <v>93</v>
      </c>
      <c r="AD110" s="19">
        <v>0.94802863022485651</v>
      </c>
      <c r="AE110" s="19">
        <v>6.258244651308976</v>
      </c>
      <c r="AF110" s="19">
        <v>31.977213947138296</v>
      </c>
      <c r="AG110" s="19">
        <v>0.90597513783998185</v>
      </c>
      <c r="AH110" s="19">
        <v>1.8815175734338292</v>
      </c>
      <c r="AI110" s="19">
        <v>1.7469233206532981</v>
      </c>
      <c r="AJ110" s="19">
        <v>10.081594785012266</v>
      </c>
      <c r="AK110" s="19" t="s">
        <v>108</v>
      </c>
      <c r="AL110" s="19">
        <v>7.1011354452068272</v>
      </c>
      <c r="AM110" s="19" t="s">
        <v>615</v>
      </c>
      <c r="AN110" s="19" t="s">
        <v>615</v>
      </c>
    </row>
    <row r="111" spans="2:40" x14ac:dyDescent="0.3">
      <c r="B111" t="s">
        <v>427</v>
      </c>
      <c r="C111" t="s">
        <v>621</v>
      </c>
      <c r="D111" s="19" t="s">
        <v>97</v>
      </c>
      <c r="E111" s="19">
        <v>29.621600912323292</v>
      </c>
      <c r="F111" s="19">
        <v>6.3587588612149979</v>
      </c>
      <c r="G111" s="19">
        <v>2.9433583900684762E-2</v>
      </c>
      <c r="H111" s="19" t="s">
        <v>134</v>
      </c>
      <c r="I111" s="19">
        <v>167.15402524275814</v>
      </c>
      <c r="J111" s="19" t="s">
        <v>47</v>
      </c>
      <c r="K111" s="19" t="s">
        <v>133</v>
      </c>
      <c r="L111" s="19">
        <v>9.3895105726254737</v>
      </c>
      <c r="M111" s="19">
        <v>10.377065538322553</v>
      </c>
      <c r="N111" s="19">
        <v>4.6453691686501459</v>
      </c>
      <c r="O111" s="19">
        <v>513.19800454914503</v>
      </c>
      <c r="P111" s="19">
        <v>0.70057498309032085</v>
      </c>
      <c r="Q111" s="19">
        <v>1.476678481269857</v>
      </c>
      <c r="R111" s="19" t="s">
        <v>46</v>
      </c>
      <c r="S111" s="19" t="s">
        <v>135</v>
      </c>
      <c r="T111" s="19" t="s">
        <v>168</v>
      </c>
      <c r="U111" s="19">
        <v>1.4734937676373074</v>
      </c>
      <c r="V111" s="19" t="s">
        <v>96</v>
      </c>
      <c r="W111" s="19" t="s">
        <v>93</v>
      </c>
      <c r="X111" s="19" t="s">
        <v>109</v>
      </c>
      <c r="Y111" s="19" t="s">
        <v>93</v>
      </c>
      <c r="Z111" s="19">
        <v>0.17204740790026712</v>
      </c>
      <c r="AA111" s="19" t="s">
        <v>133</v>
      </c>
      <c r="AB111" s="19" t="s">
        <v>119</v>
      </c>
      <c r="AC111" s="19" t="s">
        <v>93</v>
      </c>
      <c r="AD111" s="19">
        <v>0.80960005904878374</v>
      </c>
      <c r="AE111" s="19">
        <v>1.1137548682624268</v>
      </c>
      <c r="AF111" s="19">
        <v>26.371805607782115</v>
      </c>
      <c r="AG111" s="19">
        <v>0.35517708602489334</v>
      </c>
      <c r="AH111" s="19" t="s">
        <v>385</v>
      </c>
      <c r="AI111" s="19">
        <v>1.5886241549463618</v>
      </c>
      <c r="AJ111" s="19">
        <v>4.6959523662998794</v>
      </c>
      <c r="AK111" s="19" t="s">
        <v>223</v>
      </c>
      <c r="AL111" s="19">
        <v>5.9223095058876902</v>
      </c>
      <c r="AM111" s="19" t="s">
        <v>615</v>
      </c>
      <c r="AN111" s="19" t="s">
        <v>615</v>
      </c>
    </row>
    <row r="112" spans="2:40" x14ac:dyDescent="0.3">
      <c r="B112" t="s">
        <v>628</v>
      </c>
      <c r="C112" t="s">
        <v>624</v>
      </c>
      <c r="D112" s="19" t="s">
        <v>95</v>
      </c>
      <c r="E112" s="19">
        <v>26.875069945573358</v>
      </c>
      <c r="F112" s="19">
        <v>5.7505606832701925</v>
      </c>
      <c r="G112" s="19" t="s">
        <v>97</v>
      </c>
      <c r="H112" s="19" t="s">
        <v>44</v>
      </c>
      <c r="I112" s="19">
        <v>168.36633197762779</v>
      </c>
      <c r="J112" s="19" t="s">
        <v>120</v>
      </c>
      <c r="K112" s="19" t="s">
        <v>48</v>
      </c>
      <c r="L112" s="19">
        <v>10.195910996273541</v>
      </c>
      <c r="M112" s="19">
        <v>11.006472492179935</v>
      </c>
      <c r="N112" s="19">
        <v>4.6367221101559801</v>
      </c>
      <c r="O112" s="19">
        <v>524.80788232973975</v>
      </c>
      <c r="P112" s="19">
        <v>0.82224728689485571</v>
      </c>
      <c r="Q112" s="19">
        <v>2.0626100181215037</v>
      </c>
      <c r="R112" s="19" t="s">
        <v>201</v>
      </c>
      <c r="S112" s="19">
        <v>0.33403739972454283</v>
      </c>
      <c r="T112" s="19" t="s">
        <v>45</v>
      </c>
      <c r="U112" s="19">
        <v>1.7168718133256615</v>
      </c>
      <c r="V112" s="19" t="s">
        <v>121</v>
      </c>
      <c r="W112" s="19" t="s">
        <v>152</v>
      </c>
      <c r="X112" s="19" t="s">
        <v>106</v>
      </c>
      <c r="Y112" s="19" t="s">
        <v>95</v>
      </c>
      <c r="Z112" s="19">
        <v>0.14144587826894697</v>
      </c>
      <c r="AA112" s="19" t="s">
        <v>134</v>
      </c>
      <c r="AB112" s="19" t="s">
        <v>46</v>
      </c>
      <c r="AC112" s="19" t="s">
        <v>120</v>
      </c>
      <c r="AD112" s="19">
        <v>0.84784760775750057</v>
      </c>
      <c r="AE112" s="19">
        <v>0.25079500050688669</v>
      </c>
      <c r="AF112" s="19">
        <v>22.123777063180732</v>
      </c>
      <c r="AG112" s="19" t="s">
        <v>109</v>
      </c>
      <c r="AH112" s="19">
        <v>0.92931960792293244</v>
      </c>
      <c r="AI112" s="19">
        <v>1.5742007545658459</v>
      </c>
      <c r="AJ112" s="19">
        <v>4.7220516316352557</v>
      </c>
      <c r="AK112" s="19" t="s">
        <v>220</v>
      </c>
      <c r="AL112" s="19">
        <v>5.5254477715696444</v>
      </c>
      <c r="AM112" s="19" t="s">
        <v>615</v>
      </c>
      <c r="AN112" s="19" t="s">
        <v>615</v>
      </c>
    </row>
    <row r="113" spans="1:40" x14ac:dyDescent="0.3">
      <c r="B113" t="s">
        <v>430</v>
      </c>
      <c r="C113" t="s">
        <v>624</v>
      </c>
      <c r="D113" s="19" t="s">
        <v>48</v>
      </c>
      <c r="E113" s="19">
        <v>24.658915413711846</v>
      </c>
      <c r="F113" s="19">
        <v>5.4249441167946477</v>
      </c>
      <c r="G113" s="19" t="s">
        <v>95</v>
      </c>
      <c r="H113" s="19" t="s">
        <v>97</v>
      </c>
      <c r="I113" s="19">
        <v>169.20043354393403</v>
      </c>
      <c r="J113" s="19" t="s">
        <v>48</v>
      </c>
      <c r="K113" s="19" t="s">
        <v>48</v>
      </c>
      <c r="L113" s="19">
        <v>9.4558776193344958</v>
      </c>
      <c r="M113" s="19">
        <v>12.137050880301906</v>
      </c>
      <c r="N113" s="19">
        <v>5.1258283395723261</v>
      </c>
      <c r="O113" s="19">
        <v>507.50842368897935</v>
      </c>
      <c r="P113" s="19">
        <v>0.81988087037163038</v>
      </c>
      <c r="Q113" s="19">
        <v>2.0191186893287587</v>
      </c>
      <c r="R113" s="19" t="s">
        <v>86</v>
      </c>
      <c r="S113" s="19" t="s">
        <v>86</v>
      </c>
      <c r="T113" s="19" t="s">
        <v>63</v>
      </c>
      <c r="U113" s="19">
        <v>1.4644627795477352</v>
      </c>
      <c r="V113" s="19" t="s">
        <v>66</v>
      </c>
      <c r="W113" s="19" t="s">
        <v>120</v>
      </c>
      <c r="X113" s="19" t="s">
        <v>88</v>
      </c>
      <c r="Y113" s="19" t="s">
        <v>93</v>
      </c>
      <c r="Z113" s="19">
        <v>0.18653944918791626</v>
      </c>
      <c r="AA113" s="19" t="s">
        <v>44</v>
      </c>
      <c r="AB113" s="19" t="s">
        <v>66</v>
      </c>
      <c r="AC113" s="19" t="s">
        <v>120</v>
      </c>
      <c r="AD113" s="19">
        <v>0.70783305347658798</v>
      </c>
      <c r="AE113" s="19">
        <v>7.6866093537032478</v>
      </c>
      <c r="AF113" s="19">
        <v>25.646144641877441</v>
      </c>
      <c r="AG113" s="19">
        <v>1.0221820944722766</v>
      </c>
      <c r="AH113" s="19">
        <v>1.4185468064750928</v>
      </c>
      <c r="AI113" s="19">
        <v>1.3409868388231601</v>
      </c>
      <c r="AJ113" s="19">
        <v>8.9689675287597783</v>
      </c>
      <c r="AK113" s="19" t="s">
        <v>645</v>
      </c>
      <c r="AL113" s="19">
        <v>7.0964895980032123</v>
      </c>
      <c r="AM113" s="19" t="s">
        <v>615</v>
      </c>
      <c r="AN113" s="19" t="s">
        <v>615</v>
      </c>
    </row>
    <row r="114" spans="1:40" x14ac:dyDescent="0.3">
      <c r="B114" t="s">
        <v>431</v>
      </c>
      <c r="C114" t="s">
        <v>621</v>
      </c>
      <c r="D114" s="19" t="s">
        <v>125</v>
      </c>
      <c r="E114" s="19">
        <v>28.824031601729793</v>
      </c>
      <c r="F114" s="19">
        <v>5.289370774742614</v>
      </c>
      <c r="G114" s="19" t="s">
        <v>125</v>
      </c>
      <c r="H114" s="19" t="s">
        <v>125</v>
      </c>
      <c r="I114" s="19">
        <v>167.52433748906313</v>
      </c>
      <c r="J114" s="19" t="s">
        <v>125</v>
      </c>
      <c r="K114" s="19" t="s">
        <v>48</v>
      </c>
      <c r="L114" s="19">
        <v>9.7506047688443953</v>
      </c>
      <c r="M114" s="19">
        <v>12.259573508035171</v>
      </c>
      <c r="N114" s="19">
        <v>4.9734459426290636</v>
      </c>
      <c r="O114" s="19">
        <v>510.28742708547668</v>
      </c>
      <c r="P114" s="19">
        <v>0.74429715444965572</v>
      </c>
      <c r="Q114" s="19">
        <v>1.9294626000026298</v>
      </c>
      <c r="R114" s="19" t="s">
        <v>119</v>
      </c>
      <c r="S114" s="19" t="s">
        <v>135</v>
      </c>
      <c r="T114" s="19" t="s">
        <v>177</v>
      </c>
      <c r="U114" s="19">
        <v>1.8118615946581982</v>
      </c>
      <c r="V114" s="19" t="s">
        <v>86</v>
      </c>
      <c r="W114" s="19" t="s">
        <v>93</v>
      </c>
      <c r="X114" s="19" t="s">
        <v>88</v>
      </c>
      <c r="Y114" s="19" t="s">
        <v>93</v>
      </c>
      <c r="Z114" s="19">
        <v>0.11377563320336496</v>
      </c>
      <c r="AA114" s="19" t="s">
        <v>42</v>
      </c>
      <c r="AB114" s="19" t="s">
        <v>86</v>
      </c>
      <c r="AC114" s="19" t="s">
        <v>120</v>
      </c>
      <c r="AD114" s="19">
        <v>1.0365121938970174</v>
      </c>
      <c r="AE114" s="19">
        <v>0.47725559571881643</v>
      </c>
      <c r="AF114" s="19">
        <v>25.117815300292914</v>
      </c>
      <c r="AG114" s="19" t="s">
        <v>135</v>
      </c>
      <c r="AH114" s="19" t="s">
        <v>304</v>
      </c>
      <c r="AI114" s="19">
        <v>1.7479333598734648</v>
      </c>
      <c r="AJ114" s="19">
        <v>5.7231961528140278</v>
      </c>
      <c r="AK114" s="19" t="s">
        <v>339</v>
      </c>
      <c r="AL114" s="19">
        <v>4.9419091466210183</v>
      </c>
      <c r="AM114" s="19" t="s">
        <v>615</v>
      </c>
      <c r="AN114" s="19" t="s">
        <v>615</v>
      </c>
    </row>
    <row r="115" spans="1:40" x14ac:dyDescent="0.3">
      <c r="B115" t="s">
        <v>432</v>
      </c>
      <c r="C115" t="s">
        <v>622</v>
      </c>
      <c r="D115" s="19" t="s">
        <v>95</v>
      </c>
      <c r="E115" s="19">
        <v>21.929301582998811</v>
      </c>
      <c r="F115" s="19">
        <v>5.6021557246089309</v>
      </c>
      <c r="G115" s="19" t="s">
        <v>48</v>
      </c>
      <c r="H115" s="19" t="s">
        <v>97</v>
      </c>
      <c r="I115" s="19">
        <v>165.02341473490534</v>
      </c>
      <c r="J115" s="19" t="s">
        <v>134</v>
      </c>
      <c r="K115" s="19" t="s">
        <v>133</v>
      </c>
      <c r="L115" s="19">
        <v>9.863864661638619</v>
      </c>
      <c r="M115" s="19">
        <v>12.209115983079467</v>
      </c>
      <c r="N115" s="19">
        <v>4.5858868579535965</v>
      </c>
      <c r="O115" s="19">
        <v>502.47657333872917</v>
      </c>
      <c r="P115" s="19">
        <v>0.80362826012646005</v>
      </c>
      <c r="Q115" s="19">
        <v>1.9053998637357077</v>
      </c>
      <c r="R115" s="19" t="s">
        <v>66</v>
      </c>
      <c r="S115" s="19">
        <v>0.29876296928061047</v>
      </c>
      <c r="T115" s="19" t="s">
        <v>61</v>
      </c>
      <c r="U115" s="19">
        <v>1.4341280711960602</v>
      </c>
      <c r="V115" s="19" t="s">
        <v>119</v>
      </c>
      <c r="W115" s="19" t="s">
        <v>120</v>
      </c>
      <c r="X115" s="19" t="s">
        <v>88</v>
      </c>
      <c r="Y115" s="19" t="s">
        <v>93</v>
      </c>
      <c r="Z115" s="19">
        <v>9.3053779881127216E-2</v>
      </c>
      <c r="AA115" s="19" t="s">
        <v>133</v>
      </c>
      <c r="AB115" s="19" t="s">
        <v>96</v>
      </c>
      <c r="AC115" s="19" t="s">
        <v>93</v>
      </c>
      <c r="AD115" s="19">
        <v>0.57645013939063872</v>
      </c>
      <c r="AE115" s="19">
        <v>0.52256698033094495</v>
      </c>
      <c r="AF115" s="19">
        <v>19.525886629937258</v>
      </c>
      <c r="AG115" s="19">
        <v>0.31271438317724332</v>
      </c>
      <c r="AH115" s="19">
        <v>1.6494211970791122</v>
      </c>
      <c r="AI115" s="19">
        <v>2.806682947789001</v>
      </c>
      <c r="AJ115" s="19">
        <v>7.2793663232809571</v>
      </c>
      <c r="AK115" s="19" t="s">
        <v>108</v>
      </c>
      <c r="AL115" s="19">
        <v>6.9223429263393381</v>
      </c>
      <c r="AM115" s="19" t="s">
        <v>615</v>
      </c>
      <c r="AN115" s="19" t="s">
        <v>615</v>
      </c>
    </row>
    <row r="116" spans="1:40" x14ac:dyDescent="0.3">
      <c r="B116" t="s">
        <v>433</v>
      </c>
      <c r="C116" t="s">
        <v>622</v>
      </c>
      <c r="D116" s="19" t="s">
        <v>97</v>
      </c>
      <c r="E116" s="19">
        <v>26.02288399516145</v>
      </c>
      <c r="F116" s="19">
        <v>2.752679713811288</v>
      </c>
      <c r="G116" s="19" t="s">
        <v>44</v>
      </c>
      <c r="H116" s="19" t="s">
        <v>44</v>
      </c>
      <c r="I116" s="19">
        <v>119.27955737082431</v>
      </c>
      <c r="J116" s="19" t="s">
        <v>136</v>
      </c>
      <c r="K116" s="19" t="s">
        <v>134</v>
      </c>
      <c r="L116" s="19">
        <v>15.53958928177426</v>
      </c>
      <c r="M116" s="19">
        <v>19.57010567264955</v>
      </c>
      <c r="N116" s="19">
        <v>5.2682803569745067</v>
      </c>
      <c r="O116" s="19">
        <v>544.55891989959719</v>
      </c>
      <c r="P116" s="19">
        <v>1.3464565067521153</v>
      </c>
      <c r="Q116" s="19">
        <v>3.0753636701705767</v>
      </c>
      <c r="R116" s="19" t="s">
        <v>109</v>
      </c>
      <c r="S116" s="19" t="s">
        <v>86</v>
      </c>
      <c r="T116" s="19" t="s">
        <v>174</v>
      </c>
      <c r="U116" s="19">
        <v>1.5714524731148947</v>
      </c>
      <c r="V116" s="19" t="s">
        <v>109</v>
      </c>
      <c r="W116" s="19">
        <v>3.1877725785535473E-2</v>
      </c>
      <c r="X116" s="19" t="s">
        <v>135</v>
      </c>
      <c r="Y116" s="19" t="s">
        <v>93</v>
      </c>
      <c r="Z116" s="19">
        <v>0.28721042965723848</v>
      </c>
      <c r="AA116" s="19" t="s">
        <v>133</v>
      </c>
      <c r="AB116" s="19" t="s">
        <v>86</v>
      </c>
      <c r="AC116" s="19">
        <v>3.0824101382645103E-2</v>
      </c>
      <c r="AD116" s="19">
        <v>0.79183982643908157</v>
      </c>
      <c r="AE116" s="19">
        <v>2.4657707996339164</v>
      </c>
      <c r="AF116" s="19">
        <v>27.176868721719327</v>
      </c>
      <c r="AG116" s="19">
        <v>0.62554703208122919</v>
      </c>
      <c r="AH116" s="19" t="s">
        <v>219</v>
      </c>
      <c r="AI116" s="19">
        <v>0.95890924607056971</v>
      </c>
      <c r="AJ116" s="19">
        <v>7.1556249561474603</v>
      </c>
      <c r="AK116" s="19" t="s">
        <v>155</v>
      </c>
      <c r="AL116" s="19">
        <v>5.9617037513332081</v>
      </c>
      <c r="AM116" s="19" t="s">
        <v>615</v>
      </c>
      <c r="AN116" s="19" t="s">
        <v>615</v>
      </c>
    </row>
    <row r="117" spans="1:40" x14ac:dyDescent="0.3">
      <c r="B117" t="s">
        <v>434</v>
      </c>
      <c r="C117" t="s">
        <v>621</v>
      </c>
      <c r="D117" s="19" t="s">
        <v>93</v>
      </c>
      <c r="E117" s="19">
        <v>29.806963768765002</v>
      </c>
      <c r="F117" s="19">
        <v>2.5050144292069283</v>
      </c>
      <c r="G117" s="19" t="s">
        <v>97</v>
      </c>
      <c r="H117" s="19" t="s">
        <v>134</v>
      </c>
      <c r="I117" s="19">
        <v>117.63102300906138</v>
      </c>
      <c r="J117" s="19" t="s">
        <v>125</v>
      </c>
      <c r="K117" s="19" t="s">
        <v>44</v>
      </c>
      <c r="L117" s="19">
        <v>13.979644396184483</v>
      </c>
      <c r="M117" s="19">
        <v>18.432227694321515</v>
      </c>
      <c r="N117" s="19">
        <v>5.0658598371467285</v>
      </c>
      <c r="O117" s="19">
        <v>548.38480438575698</v>
      </c>
      <c r="P117" s="19">
        <v>1.3563703025918803</v>
      </c>
      <c r="Q117" s="19">
        <v>3.6039155447338587</v>
      </c>
      <c r="R117" s="19" t="s">
        <v>126</v>
      </c>
      <c r="S117" s="19" t="s">
        <v>88</v>
      </c>
      <c r="T117" s="19" t="s">
        <v>174</v>
      </c>
      <c r="U117" s="19">
        <v>1.7728245850343782</v>
      </c>
      <c r="V117" s="19" t="s">
        <v>63</v>
      </c>
      <c r="W117" s="19" t="s">
        <v>120</v>
      </c>
      <c r="X117" s="19">
        <v>0.15423263627865452</v>
      </c>
      <c r="Y117" s="19" t="s">
        <v>93</v>
      </c>
      <c r="Z117" s="19">
        <v>0.17756056921095884</v>
      </c>
      <c r="AA117" s="19" t="s">
        <v>47</v>
      </c>
      <c r="AB117" s="19" t="s">
        <v>86</v>
      </c>
      <c r="AC117" s="19" t="s">
        <v>93</v>
      </c>
      <c r="AD117" s="19" t="s">
        <v>161</v>
      </c>
      <c r="AE117" s="19">
        <v>0.54520146139946324</v>
      </c>
      <c r="AF117" s="19">
        <v>29.141689008602267</v>
      </c>
      <c r="AG117" s="19" t="s">
        <v>136</v>
      </c>
      <c r="AH117" s="19" t="s">
        <v>272</v>
      </c>
      <c r="AI117" s="19" t="s">
        <v>404</v>
      </c>
      <c r="AJ117" s="19">
        <v>4.419308377513163</v>
      </c>
      <c r="AK117" s="19">
        <v>0.31934347319888462</v>
      </c>
      <c r="AL117" s="19">
        <v>6.357908698563242</v>
      </c>
      <c r="AM117" s="19" t="s">
        <v>615</v>
      </c>
      <c r="AN117" s="19" t="s">
        <v>615</v>
      </c>
    </row>
    <row r="118" spans="1:40" x14ac:dyDescent="0.3">
      <c r="B118" t="s">
        <v>435</v>
      </c>
      <c r="C118" t="s">
        <v>621</v>
      </c>
      <c r="D118" s="19" t="s">
        <v>95</v>
      </c>
      <c r="E118" s="19">
        <v>27.300449360813769</v>
      </c>
      <c r="F118" s="19">
        <v>5.5861976146603007</v>
      </c>
      <c r="G118" s="19" t="s">
        <v>97</v>
      </c>
      <c r="H118" s="19" t="s">
        <v>48</v>
      </c>
      <c r="I118" s="19">
        <v>164.82065917060058</v>
      </c>
      <c r="J118" s="19" t="s">
        <v>136</v>
      </c>
      <c r="K118" s="19" t="s">
        <v>133</v>
      </c>
      <c r="L118" s="19">
        <v>9.9794087503713058</v>
      </c>
      <c r="M118" s="19">
        <v>12.664291569475042</v>
      </c>
      <c r="N118" s="19">
        <v>5.4393874876405031</v>
      </c>
      <c r="O118" s="19">
        <v>509.42376507270814</v>
      </c>
      <c r="P118" s="19">
        <v>0.71070983000501486</v>
      </c>
      <c r="Q118" s="19">
        <v>2.1724595653411098</v>
      </c>
      <c r="R118" s="19" t="s">
        <v>60</v>
      </c>
      <c r="S118" s="19" t="s">
        <v>88</v>
      </c>
      <c r="T118" s="19" t="s">
        <v>61</v>
      </c>
      <c r="U118" s="19">
        <v>1.8600109388632611</v>
      </c>
      <c r="V118" s="19" t="s">
        <v>121</v>
      </c>
      <c r="W118" s="19" t="s">
        <v>93</v>
      </c>
      <c r="X118" s="19" t="s">
        <v>134</v>
      </c>
      <c r="Y118" s="19" t="s">
        <v>95</v>
      </c>
      <c r="Z118" s="19">
        <v>0.17994644688880324</v>
      </c>
      <c r="AA118" s="19" t="s">
        <v>88</v>
      </c>
      <c r="AB118" s="19" t="s">
        <v>121</v>
      </c>
      <c r="AC118" s="19" t="s">
        <v>120</v>
      </c>
      <c r="AD118" s="19">
        <v>1.0615995152178488</v>
      </c>
      <c r="AE118" s="19">
        <v>3.6023187883971728</v>
      </c>
      <c r="AF118" s="19">
        <v>26.484179169728971</v>
      </c>
      <c r="AG118" s="19">
        <v>0.34798379660485451</v>
      </c>
      <c r="AH118" s="19">
        <v>1.0350730162838715</v>
      </c>
      <c r="AI118" s="19">
        <v>1.3041313151507778</v>
      </c>
      <c r="AJ118" s="19">
        <v>6.9276558478249939</v>
      </c>
      <c r="AK118" s="19" t="s">
        <v>344</v>
      </c>
      <c r="AL118" s="19">
        <v>7.142082032400106</v>
      </c>
      <c r="AM118" s="19" t="s">
        <v>615</v>
      </c>
      <c r="AN118" s="19" t="s">
        <v>615</v>
      </c>
    </row>
    <row r="119" spans="1:40" x14ac:dyDescent="0.3">
      <c r="B119" t="s">
        <v>436</v>
      </c>
      <c r="C119" t="s">
        <v>624</v>
      </c>
      <c r="D119" s="19" t="s">
        <v>125</v>
      </c>
      <c r="E119" s="19">
        <v>17.722439204206552</v>
      </c>
      <c r="F119" s="19">
        <v>6.2836415227070042</v>
      </c>
      <c r="G119" s="19" t="s">
        <v>133</v>
      </c>
      <c r="H119" s="19" t="s">
        <v>133</v>
      </c>
      <c r="I119" s="19">
        <v>162.6618910833742</v>
      </c>
      <c r="J119" s="19" t="s">
        <v>42</v>
      </c>
      <c r="K119" s="19" t="s">
        <v>42</v>
      </c>
      <c r="L119" s="19">
        <v>9.6651606838664499</v>
      </c>
      <c r="M119" s="19">
        <v>11.244239474752591</v>
      </c>
      <c r="N119" s="19">
        <v>5.2166817394908591</v>
      </c>
      <c r="O119" s="19">
        <v>511.51303384759319</v>
      </c>
      <c r="P119" s="19">
        <v>0.67160120827775938</v>
      </c>
      <c r="Q119" s="19">
        <v>2.4145715861477095</v>
      </c>
      <c r="R119" s="19" t="s">
        <v>46</v>
      </c>
      <c r="S119" s="19">
        <v>7.6782513977105102E-2</v>
      </c>
      <c r="T119" s="19" t="s">
        <v>67</v>
      </c>
      <c r="U119" s="19">
        <v>1.2034275226999884</v>
      </c>
      <c r="V119" s="19" t="s">
        <v>117</v>
      </c>
      <c r="W119" s="19" t="s">
        <v>97</v>
      </c>
      <c r="X119" s="19" t="s">
        <v>66</v>
      </c>
      <c r="Y119" s="19" t="s">
        <v>48</v>
      </c>
      <c r="Z119" s="19" t="s">
        <v>88</v>
      </c>
      <c r="AA119" s="19" t="s">
        <v>109</v>
      </c>
      <c r="AB119" s="19" t="s">
        <v>83</v>
      </c>
      <c r="AC119" s="19" t="s">
        <v>97</v>
      </c>
      <c r="AD119" s="19">
        <v>0.84624801802328709</v>
      </c>
      <c r="AE119" s="19">
        <v>1.1471271876739193</v>
      </c>
      <c r="AF119" s="19">
        <v>27.075765801367577</v>
      </c>
      <c r="AG119" s="19" t="s">
        <v>83</v>
      </c>
      <c r="AH119" s="19" t="s">
        <v>264</v>
      </c>
      <c r="AI119" s="19">
        <v>1.3830052466640876</v>
      </c>
      <c r="AJ119" s="19">
        <v>4.2849468777786841</v>
      </c>
      <c r="AK119" s="19" t="s">
        <v>544</v>
      </c>
      <c r="AL119" s="19">
        <v>5.4992589841636708</v>
      </c>
      <c r="AM119" s="19" t="s">
        <v>615</v>
      </c>
      <c r="AN119" s="19" t="s">
        <v>615</v>
      </c>
    </row>
    <row r="120" spans="1:40" s="1" customFormat="1" x14ac:dyDescent="0.3">
      <c r="A120" s="1" t="s">
        <v>496</v>
      </c>
      <c r="B120" s="1" t="s">
        <v>437</v>
      </c>
      <c r="C120" s="1" t="s">
        <v>626</v>
      </c>
      <c r="D120" s="18" t="s">
        <v>125</v>
      </c>
      <c r="E120" s="18" t="s">
        <v>438</v>
      </c>
      <c r="F120" s="18">
        <v>8.2863385678894925</v>
      </c>
      <c r="G120" s="18" t="s">
        <v>136</v>
      </c>
      <c r="H120" s="18" t="s">
        <v>109</v>
      </c>
      <c r="I120" s="18">
        <v>173.80394764109434</v>
      </c>
      <c r="J120" s="18" t="s">
        <v>135</v>
      </c>
      <c r="K120" s="18" t="s">
        <v>44</v>
      </c>
      <c r="L120" s="18">
        <v>8.8845177168109117</v>
      </c>
      <c r="M120" s="18">
        <v>9.5134594791553724</v>
      </c>
      <c r="N120" s="18">
        <v>5.0327938811086721</v>
      </c>
      <c r="O120" s="18">
        <v>468.65747633682452</v>
      </c>
      <c r="P120" s="18" t="s">
        <v>615</v>
      </c>
      <c r="Q120" s="18">
        <v>1.266299249860579</v>
      </c>
      <c r="R120" s="18" t="s">
        <v>163</v>
      </c>
      <c r="S120" s="18">
        <v>16.669362744934084</v>
      </c>
      <c r="T120" s="18" t="s">
        <v>220</v>
      </c>
      <c r="U120" s="18">
        <v>1.489576016326857</v>
      </c>
      <c r="V120" s="18" t="s">
        <v>148</v>
      </c>
      <c r="W120" s="18" t="s">
        <v>163</v>
      </c>
      <c r="X120" s="18" t="s">
        <v>615</v>
      </c>
      <c r="Y120" s="18" t="s">
        <v>133</v>
      </c>
      <c r="Z120" s="18">
        <v>0.21351500038630436</v>
      </c>
      <c r="AA120" s="18" t="s">
        <v>615</v>
      </c>
      <c r="AB120" s="18" t="s">
        <v>615</v>
      </c>
      <c r="AC120" s="18" t="s">
        <v>615</v>
      </c>
      <c r="AD120" s="18" t="s">
        <v>276</v>
      </c>
      <c r="AE120" s="18" t="s">
        <v>50</v>
      </c>
      <c r="AF120" s="18" t="s">
        <v>615</v>
      </c>
      <c r="AG120" s="18" t="s">
        <v>144</v>
      </c>
      <c r="AH120" s="18" t="s">
        <v>615</v>
      </c>
      <c r="AI120" s="18" t="s">
        <v>615</v>
      </c>
      <c r="AJ120" s="18" t="s">
        <v>615</v>
      </c>
      <c r="AK120" s="18" t="s">
        <v>615</v>
      </c>
      <c r="AL120" s="18" t="s">
        <v>615</v>
      </c>
      <c r="AM120" s="18" t="s">
        <v>339</v>
      </c>
      <c r="AN120" s="18">
        <v>2.0904030357985257</v>
      </c>
    </row>
    <row r="121" spans="1:40" x14ac:dyDescent="0.3">
      <c r="B121" t="s">
        <v>439</v>
      </c>
      <c r="C121" t="s">
        <v>626</v>
      </c>
      <c r="D121" s="19" t="s">
        <v>43</v>
      </c>
      <c r="E121" s="19" t="s">
        <v>441</v>
      </c>
      <c r="F121" s="19">
        <v>7.1146164513254977</v>
      </c>
      <c r="G121" s="19">
        <v>4.8280292119508454E-2</v>
      </c>
      <c r="H121" s="19" t="s">
        <v>47</v>
      </c>
      <c r="I121" s="19">
        <v>168.60636663726146</v>
      </c>
      <c r="J121" s="19" t="s">
        <v>66</v>
      </c>
      <c r="K121" s="19" t="s">
        <v>42</v>
      </c>
      <c r="L121" s="19">
        <v>8.7249182069536353</v>
      </c>
      <c r="M121" s="19">
        <v>9.8096656006472234</v>
      </c>
      <c r="N121" s="19">
        <v>4.3831014671579496</v>
      </c>
      <c r="O121" s="19">
        <v>510.54082780964796</v>
      </c>
      <c r="P121" s="19" t="s">
        <v>615</v>
      </c>
      <c r="Q121" s="19" t="s">
        <v>111</v>
      </c>
      <c r="R121" s="19" t="s">
        <v>43</v>
      </c>
      <c r="S121" s="19" t="s">
        <v>119</v>
      </c>
      <c r="T121" s="19" t="s">
        <v>163</v>
      </c>
      <c r="U121" s="19">
        <v>1.7459352199186613</v>
      </c>
      <c r="V121" s="19" t="s">
        <v>220</v>
      </c>
      <c r="W121" s="19" t="s">
        <v>101</v>
      </c>
      <c r="X121" s="19" t="s">
        <v>615</v>
      </c>
      <c r="Y121" s="19" t="s">
        <v>93</v>
      </c>
      <c r="Z121" s="19">
        <v>0.10868540570119171</v>
      </c>
      <c r="AA121" s="19" t="s">
        <v>615</v>
      </c>
      <c r="AB121" s="19" t="s">
        <v>615</v>
      </c>
      <c r="AC121" s="19" t="s">
        <v>615</v>
      </c>
      <c r="AD121" s="19" t="s">
        <v>440</v>
      </c>
      <c r="AE121" s="19">
        <v>0.40902907247815651</v>
      </c>
      <c r="AF121" s="19" t="s">
        <v>615</v>
      </c>
      <c r="AG121" s="19" t="s">
        <v>121</v>
      </c>
      <c r="AH121" s="19" t="s">
        <v>615</v>
      </c>
      <c r="AI121" s="19" t="s">
        <v>615</v>
      </c>
      <c r="AJ121" s="19" t="s">
        <v>615</v>
      </c>
      <c r="AK121" s="19" t="s">
        <v>615</v>
      </c>
      <c r="AL121" s="19" t="s">
        <v>615</v>
      </c>
      <c r="AM121" s="19" t="s">
        <v>94</v>
      </c>
      <c r="AN121" s="19">
        <v>2.278786143126907</v>
      </c>
    </row>
    <row r="122" spans="1:40" s="1" customFormat="1" x14ac:dyDescent="0.3">
      <c r="B122" s="1" t="s">
        <v>442</v>
      </c>
      <c r="C122" s="1" t="s">
        <v>626</v>
      </c>
      <c r="D122" s="18" t="s">
        <v>106</v>
      </c>
      <c r="E122" s="18" t="s">
        <v>444</v>
      </c>
      <c r="F122" s="18">
        <v>5.8152937534800406</v>
      </c>
      <c r="G122" s="18" t="s">
        <v>110</v>
      </c>
      <c r="H122" s="18" t="s">
        <v>49</v>
      </c>
      <c r="I122" s="18">
        <v>163.32562805209218</v>
      </c>
      <c r="J122" s="18" t="s">
        <v>156</v>
      </c>
      <c r="K122" s="18">
        <v>5.2063051613025928E-2</v>
      </c>
      <c r="L122" s="18">
        <v>9.2271002746988806</v>
      </c>
      <c r="M122" s="18">
        <v>9.7152964589257333</v>
      </c>
      <c r="N122" s="18">
        <v>2.4294884864022639</v>
      </c>
      <c r="O122" s="18">
        <v>531.47880850832382</v>
      </c>
      <c r="P122" s="18" t="s">
        <v>615</v>
      </c>
      <c r="Q122" s="18">
        <v>1.6245193090132488</v>
      </c>
      <c r="R122" s="18" t="s">
        <v>236</v>
      </c>
      <c r="S122" s="18" t="s">
        <v>185</v>
      </c>
      <c r="T122" s="18" t="s">
        <v>67</v>
      </c>
      <c r="U122" s="18">
        <v>1.3278685455438346</v>
      </c>
      <c r="V122" s="18" t="s">
        <v>208</v>
      </c>
      <c r="W122" s="18" t="s">
        <v>615</v>
      </c>
      <c r="X122" s="18" t="s">
        <v>615</v>
      </c>
      <c r="Y122" s="18">
        <v>7.4924116288048195E-2</v>
      </c>
      <c r="Z122" s="18">
        <v>0.1681826339543219</v>
      </c>
      <c r="AA122" s="18" t="s">
        <v>615</v>
      </c>
      <c r="AB122" s="18" t="s">
        <v>222</v>
      </c>
      <c r="AC122" s="18" t="s">
        <v>615</v>
      </c>
      <c r="AD122" s="18" t="s">
        <v>443</v>
      </c>
      <c r="AE122" s="18" t="s">
        <v>208</v>
      </c>
      <c r="AF122" s="18" t="s">
        <v>615</v>
      </c>
      <c r="AG122" s="18" t="s">
        <v>151</v>
      </c>
      <c r="AH122" s="18" t="s">
        <v>615</v>
      </c>
      <c r="AI122" s="18" t="s">
        <v>615</v>
      </c>
      <c r="AJ122" s="18" t="s">
        <v>615</v>
      </c>
      <c r="AK122" s="18" t="s">
        <v>615</v>
      </c>
      <c r="AL122" s="18" t="s">
        <v>615</v>
      </c>
      <c r="AM122" s="18" t="s">
        <v>330</v>
      </c>
      <c r="AN122" s="18">
        <v>2.8502684904001168</v>
      </c>
    </row>
    <row r="123" spans="1:40" s="1" customFormat="1" x14ac:dyDescent="0.3">
      <c r="B123" s="1" t="s">
        <v>445</v>
      </c>
      <c r="C123" s="1" t="s">
        <v>626</v>
      </c>
      <c r="D123" s="18">
        <v>0.22619696423051977</v>
      </c>
      <c r="E123" s="18" t="s">
        <v>447</v>
      </c>
      <c r="F123" s="18">
        <v>15.627455388720158</v>
      </c>
      <c r="G123" s="18" t="s">
        <v>61</v>
      </c>
      <c r="H123" s="18" t="s">
        <v>177</v>
      </c>
      <c r="I123" s="18">
        <v>174.86819729770335</v>
      </c>
      <c r="J123" s="18">
        <v>0.11799913143767886</v>
      </c>
      <c r="K123" s="18" t="s">
        <v>135</v>
      </c>
      <c r="L123" s="18">
        <v>7.5052281435136194</v>
      </c>
      <c r="M123" s="18">
        <v>8.3694831564325689</v>
      </c>
      <c r="N123" s="18">
        <v>2.9492008132503349</v>
      </c>
      <c r="O123" s="18">
        <v>456.29146852632863</v>
      </c>
      <c r="P123" s="18" t="s">
        <v>615</v>
      </c>
      <c r="Q123" s="18">
        <v>1.6530169127048424</v>
      </c>
      <c r="R123" s="18">
        <v>0.86083123537068329</v>
      </c>
      <c r="S123" s="18" t="s">
        <v>67</v>
      </c>
      <c r="T123" s="18" t="s">
        <v>213</v>
      </c>
      <c r="U123" s="18">
        <v>1.5101639322160896</v>
      </c>
      <c r="V123" s="18" t="s">
        <v>65</v>
      </c>
      <c r="W123" s="18" t="s">
        <v>615</v>
      </c>
      <c r="X123" s="18" t="s">
        <v>615</v>
      </c>
      <c r="Y123" s="18" t="s">
        <v>96</v>
      </c>
      <c r="Z123" s="18" t="s">
        <v>88</v>
      </c>
      <c r="AA123" s="18" t="s">
        <v>615</v>
      </c>
      <c r="AB123" s="18" t="s">
        <v>338</v>
      </c>
      <c r="AC123" s="18" t="s">
        <v>615</v>
      </c>
      <c r="AD123" s="18" t="s">
        <v>364</v>
      </c>
      <c r="AE123" s="18">
        <v>0.83483989407176784</v>
      </c>
      <c r="AF123" s="18" t="s">
        <v>615</v>
      </c>
      <c r="AG123" s="18" t="s">
        <v>41</v>
      </c>
      <c r="AH123" s="18" t="s">
        <v>615</v>
      </c>
      <c r="AI123" s="18" t="s">
        <v>615</v>
      </c>
      <c r="AJ123" s="18" t="s">
        <v>615</v>
      </c>
      <c r="AK123" s="18" t="s">
        <v>615</v>
      </c>
      <c r="AL123" s="18" t="s">
        <v>615</v>
      </c>
      <c r="AM123" s="18" t="s">
        <v>166</v>
      </c>
      <c r="AN123" s="18" t="s">
        <v>446</v>
      </c>
    </row>
    <row r="124" spans="1:40" s="1" customFormat="1" x14ac:dyDescent="0.3">
      <c r="B124" s="1" t="s">
        <v>448</v>
      </c>
      <c r="C124" s="1" t="s">
        <v>626</v>
      </c>
      <c r="D124" s="18">
        <v>0.96583973576221216</v>
      </c>
      <c r="E124" s="18" t="s">
        <v>453</v>
      </c>
      <c r="F124" s="18">
        <v>27.486270815594359</v>
      </c>
      <c r="G124" s="18" t="s">
        <v>94</v>
      </c>
      <c r="H124" s="18" t="s">
        <v>118</v>
      </c>
      <c r="I124" s="18">
        <v>153.54859495091824</v>
      </c>
      <c r="J124" s="18" t="s">
        <v>174</v>
      </c>
      <c r="K124" s="18" t="s">
        <v>45</v>
      </c>
      <c r="L124" s="18">
        <v>10.321855730145334</v>
      </c>
      <c r="M124" s="18">
        <v>11.346127119425827</v>
      </c>
      <c r="N124" s="18">
        <v>3.0136426555039959</v>
      </c>
      <c r="O124" s="18">
        <v>404.91568210072222</v>
      </c>
      <c r="P124" s="18" t="s">
        <v>615</v>
      </c>
      <c r="Q124" s="18" t="s">
        <v>451</v>
      </c>
      <c r="R124" s="18" t="s">
        <v>43</v>
      </c>
      <c r="S124" s="18" t="s">
        <v>104</v>
      </c>
      <c r="T124" s="18">
        <v>1.0058698861231246</v>
      </c>
      <c r="U124" s="18">
        <v>1.1414172570704277</v>
      </c>
      <c r="V124" s="18" t="s">
        <v>84</v>
      </c>
      <c r="W124" s="18" t="s">
        <v>615</v>
      </c>
      <c r="X124" s="18" t="s">
        <v>615</v>
      </c>
      <c r="Y124" s="18" t="s">
        <v>110</v>
      </c>
      <c r="Z124" s="18">
        <v>0.62835406740241984</v>
      </c>
      <c r="AA124" s="18" t="s">
        <v>615</v>
      </c>
      <c r="AB124" s="18" t="s">
        <v>313</v>
      </c>
      <c r="AC124" s="18" t="s">
        <v>615</v>
      </c>
      <c r="AD124" s="18" t="s">
        <v>449</v>
      </c>
      <c r="AE124" s="18">
        <v>1.4903261279183309</v>
      </c>
      <c r="AF124" s="18" t="s">
        <v>615</v>
      </c>
      <c r="AG124" s="18">
        <v>0.99664093794976472</v>
      </c>
      <c r="AH124" s="18" t="s">
        <v>615</v>
      </c>
      <c r="AI124" s="18" t="s">
        <v>615</v>
      </c>
      <c r="AJ124" s="18" t="s">
        <v>615</v>
      </c>
      <c r="AK124" s="18" t="s">
        <v>615</v>
      </c>
      <c r="AL124" s="18" t="s">
        <v>615</v>
      </c>
      <c r="AM124" s="18" t="s">
        <v>452</v>
      </c>
      <c r="AN124" s="18" t="s">
        <v>450</v>
      </c>
    </row>
    <row r="125" spans="1:40" s="1" customFormat="1" x14ac:dyDescent="0.3">
      <c r="B125" s="1" t="s">
        <v>454</v>
      </c>
      <c r="C125" s="1" t="s">
        <v>626</v>
      </c>
      <c r="D125" s="18" t="s">
        <v>126</v>
      </c>
      <c r="E125" s="18" t="s">
        <v>458</v>
      </c>
      <c r="F125" s="18">
        <v>6.6320593478464929</v>
      </c>
      <c r="G125" s="18" t="s">
        <v>49</v>
      </c>
      <c r="H125" s="18" t="s">
        <v>41</v>
      </c>
      <c r="I125" s="18">
        <v>168.62177822146271</v>
      </c>
      <c r="J125" s="18">
        <v>0.11847604136816717</v>
      </c>
      <c r="K125" s="18" t="s">
        <v>49</v>
      </c>
      <c r="L125" s="18">
        <v>7.1441830232335946</v>
      </c>
      <c r="M125" s="18">
        <v>9.0434981414178548</v>
      </c>
      <c r="N125" s="18">
        <v>2.869621521871033</v>
      </c>
      <c r="O125" s="18">
        <v>465.35005147892076</v>
      </c>
      <c r="P125" s="18" t="s">
        <v>615</v>
      </c>
      <c r="Q125" s="18" t="s">
        <v>457</v>
      </c>
      <c r="R125" s="18" t="s">
        <v>118</v>
      </c>
      <c r="S125" s="18" t="s">
        <v>244</v>
      </c>
      <c r="T125" s="18" t="s">
        <v>207</v>
      </c>
      <c r="U125" s="18">
        <v>1.9084618695051632</v>
      </c>
      <c r="V125" s="18" t="s">
        <v>72</v>
      </c>
      <c r="W125" s="18" t="s">
        <v>615</v>
      </c>
      <c r="X125" s="18" t="s">
        <v>615</v>
      </c>
      <c r="Y125" s="18" t="s">
        <v>66</v>
      </c>
      <c r="Z125" s="18" t="s">
        <v>61</v>
      </c>
      <c r="AA125" s="18" t="s">
        <v>615</v>
      </c>
      <c r="AB125" s="18" t="s">
        <v>375</v>
      </c>
      <c r="AC125" s="18" t="s">
        <v>615</v>
      </c>
      <c r="AD125" s="18" t="s">
        <v>455</v>
      </c>
      <c r="AE125" s="18" t="s">
        <v>289</v>
      </c>
      <c r="AF125" s="18" t="s">
        <v>615</v>
      </c>
      <c r="AG125" s="18" t="s">
        <v>111</v>
      </c>
      <c r="AH125" s="18" t="s">
        <v>615</v>
      </c>
      <c r="AI125" s="18" t="s">
        <v>615</v>
      </c>
      <c r="AJ125" s="18" t="s">
        <v>615</v>
      </c>
      <c r="AK125" s="18" t="s">
        <v>615</v>
      </c>
      <c r="AL125" s="18" t="s">
        <v>615</v>
      </c>
      <c r="AM125" s="18" t="s">
        <v>313</v>
      </c>
      <c r="AN125" s="18" t="s">
        <v>456</v>
      </c>
    </row>
    <row r="126" spans="1:40" s="1" customFormat="1" x14ac:dyDescent="0.3">
      <c r="B126" s="1" t="s">
        <v>459</v>
      </c>
      <c r="C126" s="1" t="s">
        <v>626</v>
      </c>
      <c r="D126" s="18" t="s">
        <v>119</v>
      </c>
      <c r="E126" s="18" t="s">
        <v>461</v>
      </c>
      <c r="F126" s="18">
        <v>6.7854549192750051</v>
      </c>
      <c r="G126" s="18" t="s">
        <v>156</v>
      </c>
      <c r="H126" s="18" t="s">
        <v>339</v>
      </c>
      <c r="I126" s="18">
        <v>158.12214634314839</v>
      </c>
      <c r="J126" s="18" t="s">
        <v>156</v>
      </c>
      <c r="K126" s="18" t="s">
        <v>66</v>
      </c>
      <c r="L126" s="18">
        <v>8.6576264086100831</v>
      </c>
      <c r="M126" s="18">
        <v>9.0644245495484146</v>
      </c>
      <c r="N126" s="18">
        <v>3.8986058586268095</v>
      </c>
      <c r="O126" s="18">
        <v>472.57786615138076</v>
      </c>
      <c r="P126" s="18" t="s">
        <v>615</v>
      </c>
      <c r="Q126" s="18">
        <v>2.7637260240968429</v>
      </c>
      <c r="R126" s="18" t="s">
        <v>323</v>
      </c>
      <c r="S126" s="18">
        <v>0.28876097941497775</v>
      </c>
      <c r="T126" s="18" t="s">
        <v>304</v>
      </c>
      <c r="U126" s="18">
        <v>2.282115283871867</v>
      </c>
      <c r="V126" s="18">
        <v>0.65459387462758079</v>
      </c>
      <c r="W126" s="18" t="s">
        <v>615</v>
      </c>
      <c r="X126" s="18" t="s">
        <v>615</v>
      </c>
      <c r="Y126" s="18" t="s">
        <v>121</v>
      </c>
      <c r="Z126" s="18" t="s">
        <v>77</v>
      </c>
      <c r="AA126" s="18" t="s">
        <v>615</v>
      </c>
      <c r="AB126" s="18" t="s">
        <v>264</v>
      </c>
      <c r="AC126" s="18" t="s">
        <v>615</v>
      </c>
      <c r="AD126" s="18" t="s">
        <v>460</v>
      </c>
      <c r="AE126" s="18" t="s">
        <v>143</v>
      </c>
      <c r="AF126" s="18" t="s">
        <v>615</v>
      </c>
      <c r="AG126" s="18" t="s">
        <v>284</v>
      </c>
      <c r="AH126" s="18" t="s">
        <v>615</v>
      </c>
      <c r="AI126" s="18" t="s">
        <v>615</v>
      </c>
      <c r="AJ126" s="18" t="s">
        <v>615</v>
      </c>
      <c r="AK126" s="18" t="s">
        <v>615</v>
      </c>
      <c r="AL126" s="18" t="s">
        <v>615</v>
      </c>
      <c r="AM126" s="18" t="s">
        <v>296</v>
      </c>
      <c r="AN126" s="18">
        <v>5.4018077745611448</v>
      </c>
    </row>
    <row r="127" spans="1:40" s="1" customFormat="1" x14ac:dyDescent="0.3">
      <c r="B127" s="1" t="s">
        <v>462</v>
      </c>
      <c r="C127" s="1" t="s">
        <v>626</v>
      </c>
      <c r="D127" s="18" t="s">
        <v>106</v>
      </c>
      <c r="E127" s="18">
        <v>28.572723914240452</v>
      </c>
      <c r="F127" s="18">
        <v>13.828674763678789</v>
      </c>
      <c r="G127" s="18">
        <v>0.275399085350642</v>
      </c>
      <c r="H127" s="18" t="s">
        <v>66</v>
      </c>
      <c r="I127" s="18">
        <v>174.66995722567461</v>
      </c>
      <c r="J127" s="18" t="s">
        <v>63</v>
      </c>
      <c r="K127" s="18" t="s">
        <v>44</v>
      </c>
      <c r="L127" s="18">
        <v>11.033825236064992</v>
      </c>
      <c r="M127" s="18">
        <v>14.188539830174877</v>
      </c>
      <c r="N127" s="18">
        <v>4.9948773512870854</v>
      </c>
      <c r="O127" s="18">
        <v>527.680544749967</v>
      </c>
      <c r="P127" s="18" t="s">
        <v>615</v>
      </c>
      <c r="Q127" s="18">
        <v>2.0793774464210086</v>
      </c>
      <c r="R127" s="18" t="s">
        <v>144</v>
      </c>
      <c r="S127" s="18">
        <v>0.66957884034140258</v>
      </c>
      <c r="T127" s="18">
        <v>0.83881878695498313</v>
      </c>
      <c r="U127" s="18">
        <v>1.6954540726539902</v>
      </c>
      <c r="V127" s="18" t="s">
        <v>103</v>
      </c>
      <c r="W127" s="18" t="s">
        <v>615</v>
      </c>
      <c r="X127" s="18" t="s">
        <v>615</v>
      </c>
      <c r="Y127" s="18" t="s">
        <v>136</v>
      </c>
      <c r="Z127" s="18" t="s">
        <v>136</v>
      </c>
      <c r="AA127" s="18" t="s">
        <v>615</v>
      </c>
      <c r="AB127" s="18" t="s">
        <v>117</v>
      </c>
      <c r="AC127" s="18" t="s">
        <v>615</v>
      </c>
      <c r="AD127" s="18">
        <v>1.1229067449329544</v>
      </c>
      <c r="AE127" s="18" t="s">
        <v>208</v>
      </c>
      <c r="AF127" s="18" t="s">
        <v>615</v>
      </c>
      <c r="AG127" s="18" t="s">
        <v>339</v>
      </c>
      <c r="AH127" s="18" t="s">
        <v>615</v>
      </c>
      <c r="AI127" s="18" t="s">
        <v>615</v>
      </c>
      <c r="AJ127" s="18" t="s">
        <v>615</v>
      </c>
      <c r="AK127" s="18" t="s">
        <v>615</v>
      </c>
      <c r="AL127" s="18" t="s">
        <v>615</v>
      </c>
      <c r="AM127" s="18" t="s">
        <v>301</v>
      </c>
      <c r="AN127" s="18" t="s">
        <v>463</v>
      </c>
    </row>
    <row r="128" spans="1:40" x14ac:dyDescent="0.3">
      <c r="B128" t="s">
        <v>464</v>
      </c>
      <c r="C128" t="s">
        <v>626</v>
      </c>
      <c r="D128" s="19" t="s">
        <v>244</v>
      </c>
      <c r="E128" s="19" t="s">
        <v>471</v>
      </c>
      <c r="F128" s="19">
        <v>19.514769604805998</v>
      </c>
      <c r="G128" s="19" t="s">
        <v>168</v>
      </c>
      <c r="H128" s="19" t="s">
        <v>112</v>
      </c>
      <c r="I128" s="19">
        <v>191.2824394614388</v>
      </c>
      <c r="J128" s="19" t="s">
        <v>94</v>
      </c>
      <c r="K128" s="19">
        <v>0.23564608270681506</v>
      </c>
      <c r="L128" s="19">
        <v>7.5858023123953711</v>
      </c>
      <c r="M128" s="19">
        <v>11.820691888054302</v>
      </c>
      <c r="N128" s="19">
        <v>7.6984085726923439</v>
      </c>
      <c r="O128" s="19">
        <v>438.27108254612801</v>
      </c>
      <c r="P128" s="19" t="s">
        <v>615</v>
      </c>
      <c r="Q128" s="19" t="s">
        <v>468</v>
      </c>
      <c r="R128" s="19" t="s">
        <v>285</v>
      </c>
      <c r="S128" s="19">
        <v>1.3262235498409856</v>
      </c>
      <c r="T128" s="19" t="s">
        <v>469</v>
      </c>
      <c r="U128" s="19">
        <v>1.8209327338865582</v>
      </c>
      <c r="V128" s="19" t="s">
        <v>470</v>
      </c>
      <c r="W128" s="19" t="s">
        <v>615</v>
      </c>
      <c r="X128" s="19" t="s">
        <v>615</v>
      </c>
      <c r="Y128" s="19" t="s">
        <v>49</v>
      </c>
      <c r="Z128" s="19">
        <v>0.46500472498413631</v>
      </c>
      <c r="AA128" s="19" t="s">
        <v>615</v>
      </c>
      <c r="AB128" s="19" t="s">
        <v>355</v>
      </c>
      <c r="AC128" s="19" t="s">
        <v>615</v>
      </c>
      <c r="AD128" s="19" t="s">
        <v>465</v>
      </c>
      <c r="AE128" s="19" t="s">
        <v>466</v>
      </c>
      <c r="AF128" s="19" t="s">
        <v>615</v>
      </c>
      <c r="AG128" s="19" t="s">
        <v>166</v>
      </c>
      <c r="AH128" s="19" t="s">
        <v>615</v>
      </c>
      <c r="AI128" s="19" t="s">
        <v>615</v>
      </c>
      <c r="AJ128" s="19" t="s">
        <v>615</v>
      </c>
      <c r="AK128" s="19" t="s">
        <v>615</v>
      </c>
      <c r="AL128" s="19" t="s">
        <v>615</v>
      </c>
      <c r="AM128" s="19" t="s">
        <v>207</v>
      </c>
      <c r="AN128" s="19" t="s">
        <v>467</v>
      </c>
    </row>
    <row r="129" spans="1:40" x14ac:dyDescent="0.3">
      <c r="B129" t="s">
        <v>472</v>
      </c>
      <c r="C129" t="s">
        <v>626</v>
      </c>
      <c r="D129" s="19" t="s">
        <v>96</v>
      </c>
      <c r="E129" s="19" t="s">
        <v>476</v>
      </c>
      <c r="F129" s="19">
        <v>8.0291153711411329</v>
      </c>
      <c r="G129" s="19" t="s">
        <v>117</v>
      </c>
      <c r="H129" s="19" t="s">
        <v>41</v>
      </c>
      <c r="I129" s="19">
        <v>159.4482670013989</v>
      </c>
      <c r="J129" s="19" t="s">
        <v>57</v>
      </c>
      <c r="K129" s="19" t="s">
        <v>126</v>
      </c>
      <c r="L129" s="19">
        <v>8.6864245709803853</v>
      </c>
      <c r="M129" s="19">
        <v>9.7465026046484944</v>
      </c>
      <c r="N129" s="19">
        <v>4.7798793207696137</v>
      </c>
      <c r="O129" s="19">
        <v>448.75216641494831</v>
      </c>
      <c r="P129" s="19" t="s">
        <v>615</v>
      </c>
      <c r="Q129" s="19">
        <v>2.6197159404164059</v>
      </c>
      <c r="R129" s="19" t="s">
        <v>475</v>
      </c>
      <c r="S129" s="19" t="s">
        <v>185</v>
      </c>
      <c r="T129" s="19" t="s">
        <v>255</v>
      </c>
      <c r="U129" s="19">
        <v>1.2881916121472794</v>
      </c>
      <c r="V129" s="19" t="s">
        <v>301</v>
      </c>
      <c r="W129" s="19" t="s">
        <v>615</v>
      </c>
      <c r="X129" s="19" t="s">
        <v>615</v>
      </c>
      <c r="Y129" s="19" t="s">
        <v>44</v>
      </c>
      <c r="Z129" s="19" t="s">
        <v>117</v>
      </c>
      <c r="AA129" s="19" t="s">
        <v>615</v>
      </c>
      <c r="AB129" s="19" t="s">
        <v>258</v>
      </c>
      <c r="AC129" s="19" t="s">
        <v>615</v>
      </c>
      <c r="AD129" s="19" t="s">
        <v>473</v>
      </c>
      <c r="AE129" s="19">
        <v>2.1690764157889038</v>
      </c>
      <c r="AF129" s="19" t="s">
        <v>615</v>
      </c>
      <c r="AG129" s="19" t="s">
        <v>235</v>
      </c>
      <c r="AH129" s="19" t="s">
        <v>615</v>
      </c>
      <c r="AI129" s="19" t="s">
        <v>615</v>
      </c>
      <c r="AJ129" s="19" t="s">
        <v>615</v>
      </c>
      <c r="AK129" s="19" t="s">
        <v>615</v>
      </c>
      <c r="AL129" s="19" t="s">
        <v>615</v>
      </c>
      <c r="AM129" s="19" t="s">
        <v>80</v>
      </c>
      <c r="AN129" s="19" t="s">
        <v>474</v>
      </c>
    </row>
    <row r="130" spans="1:40" x14ac:dyDescent="0.3">
      <c r="B130" t="s">
        <v>477</v>
      </c>
      <c r="C130" t="s">
        <v>626</v>
      </c>
      <c r="D130" s="19" t="s">
        <v>126</v>
      </c>
      <c r="E130" s="19" t="s">
        <v>480</v>
      </c>
      <c r="F130" s="19">
        <v>8.1050103009003358</v>
      </c>
      <c r="G130" s="19" t="s">
        <v>185</v>
      </c>
      <c r="H130" s="19" t="s">
        <v>87</v>
      </c>
      <c r="I130" s="19">
        <v>137.30961263326157</v>
      </c>
      <c r="J130" s="19">
        <v>0.29115189785909684</v>
      </c>
      <c r="K130" s="19" t="s">
        <v>77</v>
      </c>
      <c r="L130" s="19">
        <v>9.3738670658399457</v>
      </c>
      <c r="M130" s="19">
        <v>8.7132526439295859</v>
      </c>
      <c r="N130" s="19">
        <v>4.1917525135789937</v>
      </c>
      <c r="O130" s="19">
        <v>449.59942223707213</v>
      </c>
      <c r="P130" s="19" t="s">
        <v>615</v>
      </c>
      <c r="Q130" s="19">
        <v>1.8943972736192596</v>
      </c>
      <c r="R130" s="19" t="s">
        <v>337</v>
      </c>
      <c r="S130" s="19" t="s">
        <v>74</v>
      </c>
      <c r="T130" s="19" t="s">
        <v>188</v>
      </c>
      <c r="U130" s="19">
        <v>1.0276967603965765</v>
      </c>
      <c r="V130" s="19" t="s">
        <v>132</v>
      </c>
      <c r="W130" s="19" t="s">
        <v>615</v>
      </c>
      <c r="X130" s="19" t="s">
        <v>615</v>
      </c>
      <c r="Y130" s="19" t="s">
        <v>126</v>
      </c>
      <c r="Z130" s="19" t="s">
        <v>109</v>
      </c>
      <c r="AA130" s="19" t="s">
        <v>615</v>
      </c>
      <c r="AB130" s="19" t="s">
        <v>199</v>
      </c>
      <c r="AC130" s="19" t="s">
        <v>615</v>
      </c>
      <c r="AD130" s="19" t="s">
        <v>478</v>
      </c>
      <c r="AE130" s="19" t="s">
        <v>338</v>
      </c>
      <c r="AF130" s="19" t="s">
        <v>615</v>
      </c>
      <c r="AG130" s="19" t="s">
        <v>206</v>
      </c>
      <c r="AH130" s="19" t="s">
        <v>615</v>
      </c>
      <c r="AI130" s="19" t="s">
        <v>615</v>
      </c>
      <c r="AJ130" s="19" t="s">
        <v>615</v>
      </c>
      <c r="AK130" s="19" t="s">
        <v>615</v>
      </c>
      <c r="AL130" s="19" t="s">
        <v>615</v>
      </c>
      <c r="AM130" s="19" t="s">
        <v>385</v>
      </c>
      <c r="AN130" s="19" t="s">
        <v>479</v>
      </c>
    </row>
    <row r="131" spans="1:40" x14ac:dyDescent="0.3">
      <c r="B131" t="s">
        <v>481</v>
      </c>
      <c r="C131" t="s">
        <v>626</v>
      </c>
      <c r="D131" s="19" t="s">
        <v>135</v>
      </c>
      <c r="E131" s="19" t="s">
        <v>483</v>
      </c>
      <c r="F131" s="19">
        <v>8.0476217250873852</v>
      </c>
      <c r="G131" s="19" t="s">
        <v>126</v>
      </c>
      <c r="H131" s="19" t="s">
        <v>64</v>
      </c>
      <c r="I131" s="19">
        <v>136.15311677976922</v>
      </c>
      <c r="J131" s="19" t="s">
        <v>65</v>
      </c>
      <c r="K131" s="19" t="s">
        <v>42</v>
      </c>
      <c r="L131" s="19">
        <v>9.0992775627944091</v>
      </c>
      <c r="M131" s="19">
        <v>9.9293583633133959</v>
      </c>
      <c r="N131" s="19">
        <v>4.135389237064814</v>
      </c>
      <c r="O131" s="19">
        <v>444.45781019795021</v>
      </c>
      <c r="P131" s="19" t="s">
        <v>615</v>
      </c>
      <c r="Q131" s="19">
        <v>1.7918226823261953</v>
      </c>
      <c r="R131" s="19" t="s">
        <v>147</v>
      </c>
      <c r="S131" s="19" t="s">
        <v>210</v>
      </c>
      <c r="T131" s="19" t="s">
        <v>82</v>
      </c>
      <c r="U131" s="19">
        <v>1.2838670098730376</v>
      </c>
      <c r="V131" s="19" t="s">
        <v>252</v>
      </c>
      <c r="W131" s="19" t="s">
        <v>615</v>
      </c>
      <c r="X131" s="19" t="s">
        <v>615</v>
      </c>
      <c r="Y131" s="19" t="s">
        <v>113</v>
      </c>
      <c r="Z131" s="19" t="s">
        <v>201</v>
      </c>
      <c r="AA131" s="19" t="s">
        <v>615</v>
      </c>
      <c r="AB131" s="19" t="s">
        <v>65</v>
      </c>
      <c r="AC131" s="19" t="s">
        <v>615</v>
      </c>
      <c r="AD131" s="19" t="s">
        <v>364</v>
      </c>
      <c r="AE131" s="19" t="s">
        <v>124</v>
      </c>
      <c r="AF131" s="19" t="s">
        <v>615</v>
      </c>
      <c r="AG131" s="19" t="s">
        <v>117</v>
      </c>
      <c r="AH131" s="19" t="s">
        <v>615</v>
      </c>
      <c r="AI131" s="19" t="s">
        <v>615</v>
      </c>
      <c r="AJ131" s="19" t="s">
        <v>615</v>
      </c>
      <c r="AK131" s="19" t="s">
        <v>615</v>
      </c>
      <c r="AL131" s="19" t="s">
        <v>615</v>
      </c>
      <c r="AM131" s="19" t="s">
        <v>193</v>
      </c>
      <c r="AN131" s="19" t="s">
        <v>482</v>
      </c>
    </row>
    <row r="132" spans="1:40" x14ac:dyDescent="0.3">
      <c r="B132" t="s">
        <v>484</v>
      </c>
      <c r="C132" t="s">
        <v>626</v>
      </c>
      <c r="D132" s="19">
        <v>0.16653096642207385</v>
      </c>
      <c r="E132" s="19" t="s">
        <v>487</v>
      </c>
      <c r="F132" s="19">
        <v>12.619358672579189</v>
      </c>
      <c r="G132" s="19">
        <v>0.40528396829048319</v>
      </c>
      <c r="H132" s="19" t="s">
        <v>330</v>
      </c>
      <c r="I132" s="19">
        <v>175.14166879768987</v>
      </c>
      <c r="J132" s="19" t="s">
        <v>117</v>
      </c>
      <c r="K132" s="19" t="s">
        <v>79</v>
      </c>
      <c r="L132" s="19">
        <v>8.5994543786079536</v>
      </c>
      <c r="M132" s="19">
        <v>11.181790036728334</v>
      </c>
      <c r="N132" s="19">
        <v>4.1960467086228537</v>
      </c>
      <c r="O132" s="19">
        <v>444.28670293695046</v>
      </c>
      <c r="P132" s="19" t="s">
        <v>615</v>
      </c>
      <c r="Q132" s="19" t="s">
        <v>470</v>
      </c>
      <c r="R132" s="19" t="s">
        <v>261</v>
      </c>
      <c r="S132" s="19" t="s">
        <v>144</v>
      </c>
      <c r="T132" s="19" t="s">
        <v>239</v>
      </c>
      <c r="U132" s="19">
        <v>1.6060444074756663</v>
      </c>
      <c r="V132" s="19" t="s">
        <v>245</v>
      </c>
      <c r="W132" s="19" t="s">
        <v>615</v>
      </c>
      <c r="X132" s="19" t="s">
        <v>615</v>
      </c>
      <c r="Y132" s="19" t="s">
        <v>49</v>
      </c>
      <c r="Z132" s="19">
        <v>0.32032547130464506</v>
      </c>
      <c r="AA132" s="19" t="s">
        <v>615</v>
      </c>
      <c r="AB132" s="19" t="s">
        <v>245</v>
      </c>
      <c r="AC132" s="19" t="s">
        <v>615</v>
      </c>
      <c r="AD132" s="19" t="s">
        <v>485</v>
      </c>
      <c r="AE132" s="19" t="s">
        <v>104</v>
      </c>
      <c r="AF132" s="19" t="s">
        <v>615</v>
      </c>
      <c r="AG132" s="19" t="s">
        <v>355</v>
      </c>
      <c r="AH132" s="19" t="s">
        <v>615</v>
      </c>
      <c r="AI132" s="19" t="s">
        <v>615</v>
      </c>
      <c r="AJ132" s="19" t="s">
        <v>615</v>
      </c>
      <c r="AK132" s="19" t="s">
        <v>615</v>
      </c>
      <c r="AL132" s="19" t="s">
        <v>615</v>
      </c>
      <c r="AM132" s="19" t="s">
        <v>166</v>
      </c>
      <c r="AN132" s="19" t="s">
        <v>486</v>
      </c>
    </row>
    <row r="133" spans="1:40" x14ac:dyDescent="0.3">
      <c r="B133" t="s">
        <v>488</v>
      </c>
      <c r="C133" t="s">
        <v>626</v>
      </c>
      <c r="D133" s="19" t="s">
        <v>140</v>
      </c>
      <c r="E133" s="19" t="s">
        <v>493</v>
      </c>
      <c r="F133" s="19">
        <v>5.6172427439633363</v>
      </c>
      <c r="G133" s="19" t="s">
        <v>94</v>
      </c>
      <c r="H133" s="19" t="s">
        <v>110</v>
      </c>
      <c r="I133" s="19">
        <v>134.50606126382741</v>
      </c>
      <c r="J133" s="19" t="s">
        <v>61</v>
      </c>
      <c r="K133" s="19" t="s">
        <v>119</v>
      </c>
      <c r="L133" s="19">
        <v>8.0801309627485711</v>
      </c>
      <c r="M133" s="19">
        <v>10.48263592397757</v>
      </c>
      <c r="N133" s="19">
        <v>2.3510719818494397</v>
      </c>
      <c r="O133" s="19">
        <v>495.23775328571963</v>
      </c>
      <c r="P133" s="19" t="s">
        <v>615</v>
      </c>
      <c r="Q133" s="19" t="s">
        <v>491</v>
      </c>
      <c r="R133" s="19" t="s">
        <v>65</v>
      </c>
      <c r="S133" s="19" t="s">
        <v>254</v>
      </c>
      <c r="T133" s="19" t="s">
        <v>192</v>
      </c>
      <c r="U133" s="19">
        <v>1.3964840111582575</v>
      </c>
      <c r="V133" s="19" t="s">
        <v>492</v>
      </c>
      <c r="W133" s="19" t="s">
        <v>615</v>
      </c>
      <c r="X133" s="19" t="s">
        <v>615</v>
      </c>
      <c r="Y133" s="19">
        <v>7.6856356416962382E-2</v>
      </c>
      <c r="Z133" s="19" t="s">
        <v>220</v>
      </c>
      <c r="AA133" s="19" t="s">
        <v>615</v>
      </c>
      <c r="AB133" s="19" t="s">
        <v>205</v>
      </c>
      <c r="AC133" s="19" t="s">
        <v>615</v>
      </c>
      <c r="AD133" s="19" t="s">
        <v>489</v>
      </c>
      <c r="AE133" s="19" t="s">
        <v>132</v>
      </c>
      <c r="AF133" s="19" t="s">
        <v>615</v>
      </c>
      <c r="AG133" s="19" t="s">
        <v>55</v>
      </c>
      <c r="AH133" s="19" t="s">
        <v>615</v>
      </c>
      <c r="AI133" s="19" t="s">
        <v>615</v>
      </c>
      <c r="AJ133" s="19" t="s">
        <v>615</v>
      </c>
      <c r="AK133" s="19" t="s">
        <v>615</v>
      </c>
      <c r="AL133" s="19" t="s">
        <v>615</v>
      </c>
      <c r="AM133" s="19" t="s">
        <v>485</v>
      </c>
      <c r="AN133" s="19" t="s">
        <v>490</v>
      </c>
    </row>
    <row r="134" spans="1:40" x14ac:dyDescent="0.3">
      <c r="B134" t="s">
        <v>420</v>
      </c>
      <c r="C134" t="s">
        <v>626</v>
      </c>
      <c r="D134" s="19" t="s">
        <v>152</v>
      </c>
      <c r="E134" s="19">
        <v>28.84953091990862</v>
      </c>
      <c r="F134" s="19">
        <v>6.568444668927448</v>
      </c>
      <c r="G134" s="19" t="s">
        <v>120</v>
      </c>
      <c r="H134" s="19" t="s">
        <v>125</v>
      </c>
      <c r="I134" s="19">
        <v>185.78721733521689</v>
      </c>
      <c r="J134" s="19" t="s">
        <v>125</v>
      </c>
      <c r="K134" s="19" t="s">
        <v>48</v>
      </c>
      <c r="L134" s="19">
        <v>9.1116957628937847</v>
      </c>
      <c r="M134" s="19">
        <v>10.43815303660336</v>
      </c>
      <c r="N134" s="19">
        <v>4.7318248243882097</v>
      </c>
      <c r="O134" s="19">
        <v>516.2595821772934</v>
      </c>
      <c r="P134" s="19">
        <v>0.60403192344676104</v>
      </c>
      <c r="Q134" s="19">
        <v>1.4589711006993873</v>
      </c>
      <c r="R134" s="19" t="s">
        <v>201</v>
      </c>
      <c r="S134" s="19" t="s">
        <v>88</v>
      </c>
      <c r="T134" s="19" t="s">
        <v>64</v>
      </c>
      <c r="U134" s="19">
        <v>1.5281929807203944</v>
      </c>
      <c r="V134" s="19" t="s">
        <v>119</v>
      </c>
      <c r="W134" s="19" t="s">
        <v>152</v>
      </c>
      <c r="X134" s="19" t="s">
        <v>88</v>
      </c>
      <c r="Y134" s="19" t="s">
        <v>95</v>
      </c>
      <c r="Z134" s="19">
        <v>7.649563677128722E-2</v>
      </c>
      <c r="AA134" s="19" t="s">
        <v>44</v>
      </c>
      <c r="AB134" s="19" t="s">
        <v>63</v>
      </c>
      <c r="AC134" s="19" t="s">
        <v>93</v>
      </c>
      <c r="AD134" s="19">
        <v>0.64967299893630814</v>
      </c>
      <c r="AE134" s="19" t="s">
        <v>109</v>
      </c>
      <c r="AF134" s="19">
        <v>27.124279464250176</v>
      </c>
      <c r="AG134" s="19" t="s">
        <v>109</v>
      </c>
      <c r="AH134" s="19" t="s">
        <v>285</v>
      </c>
      <c r="AI134" s="19">
        <v>1.2232248108694652</v>
      </c>
      <c r="AJ134" s="19">
        <v>5.8782978439063429</v>
      </c>
      <c r="AK134" s="19" t="s">
        <v>220</v>
      </c>
      <c r="AL134" s="19">
        <v>6.7123168440206413</v>
      </c>
      <c r="AM134" s="19" t="s">
        <v>615</v>
      </c>
      <c r="AN134" s="19" t="s">
        <v>615</v>
      </c>
    </row>
    <row r="135" spans="1:40" x14ac:dyDescent="0.3">
      <c r="B135" t="s">
        <v>421</v>
      </c>
      <c r="C135" t="s">
        <v>626</v>
      </c>
      <c r="D135" s="19" t="s">
        <v>97</v>
      </c>
      <c r="E135" s="19">
        <v>38.475109425209368</v>
      </c>
      <c r="F135" s="19">
        <v>5.8260738574757287</v>
      </c>
      <c r="G135" s="19" t="s">
        <v>125</v>
      </c>
      <c r="H135" s="19" t="s">
        <v>125</v>
      </c>
      <c r="I135" s="19">
        <v>168.25336860462858</v>
      </c>
      <c r="J135" s="19" t="s">
        <v>125</v>
      </c>
      <c r="K135" s="19" t="s">
        <v>133</v>
      </c>
      <c r="L135" s="19">
        <v>9.1666936572863911</v>
      </c>
      <c r="M135" s="19">
        <v>10.736773832910266</v>
      </c>
      <c r="N135" s="19">
        <v>5.0150691698899132</v>
      </c>
      <c r="O135" s="19">
        <v>508.13862484432889</v>
      </c>
      <c r="P135" s="19">
        <v>0.79258812717007676</v>
      </c>
      <c r="Q135" s="19">
        <v>1.4813195343612191</v>
      </c>
      <c r="R135" s="19" t="s">
        <v>109</v>
      </c>
      <c r="S135" s="19" t="s">
        <v>86</v>
      </c>
      <c r="T135" s="19" t="s">
        <v>110</v>
      </c>
      <c r="U135" s="19">
        <v>1.6425566274289738</v>
      </c>
      <c r="V135" s="19" t="s">
        <v>119</v>
      </c>
      <c r="W135" s="19" t="s">
        <v>120</v>
      </c>
      <c r="X135" s="19" t="s">
        <v>47</v>
      </c>
      <c r="Y135" s="19" t="s">
        <v>95</v>
      </c>
      <c r="Z135" s="19">
        <v>9.9689005837811484E-2</v>
      </c>
      <c r="AA135" s="19" t="s">
        <v>86</v>
      </c>
      <c r="AB135" s="19" t="s">
        <v>63</v>
      </c>
      <c r="AC135" s="19" t="s">
        <v>97</v>
      </c>
      <c r="AD135" s="19">
        <v>0.62736098111878547</v>
      </c>
      <c r="AE135" s="19">
        <v>0.30401912977962231</v>
      </c>
      <c r="AF135" s="19">
        <v>29.477381592715645</v>
      </c>
      <c r="AG135" s="19" t="s">
        <v>135</v>
      </c>
      <c r="AH135" s="19" t="s">
        <v>349</v>
      </c>
      <c r="AI135" s="19">
        <v>0.80939024838186469</v>
      </c>
      <c r="AJ135" s="19">
        <v>5.0729089787683153</v>
      </c>
      <c r="AK135" s="19" t="s">
        <v>254</v>
      </c>
      <c r="AL135" s="19">
        <v>6.5873181012798074</v>
      </c>
      <c r="AM135" s="19" t="s">
        <v>615</v>
      </c>
      <c r="AN135" s="19" t="s">
        <v>615</v>
      </c>
    </row>
    <row r="137" spans="1:40" x14ac:dyDescent="0.3">
      <c r="A137" s="39" t="s">
        <v>1065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O90"/>
  <sheetViews>
    <sheetView workbookViewId="0">
      <pane xSplit="2" ySplit="1" topLeftCell="C71" activePane="bottomRight" state="frozen"/>
      <selection pane="topRight" activeCell="C1" sqref="C1"/>
      <selection pane="bottomLeft" activeCell="A2" sqref="A2"/>
      <selection pane="bottomRight" activeCell="AI12" sqref="AI12"/>
    </sheetView>
  </sheetViews>
  <sheetFormatPr defaultRowHeight="14.4" x14ac:dyDescent="0.3"/>
  <cols>
    <col min="1" max="1" width="21.109375" style="7" bestFit="1" customWidth="1"/>
    <col min="2" max="2" width="12.33203125" style="7" bestFit="1" customWidth="1"/>
    <col min="3" max="16384" width="8.88671875" style="7"/>
  </cols>
  <sheetData>
    <row r="1" spans="1:41" s="43" customFormat="1" x14ac:dyDescent="0.3">
      <c r="A1" s="43" t="s">
        <v>964</v>
      </c>
      <c r="B1" s="43" t="s">
        <v>497</v>
      </c>
      <c r="C1" s="43" t="s">
        <v>15</v>
      </c>
      <c r="D1" s="43" t="s">
        <v>36</v>
      </c>
      <c r="E1" s="43" t="s">
        <v>7</v>
      </c>
      <c r="F1" s="43" t="s">
        <v>33</v>
      </c>
      <c r="G1" s="43" t="s">
        <v>34</v>
      </c>
      <c r="H1" s="43" t="s">
        <v>14</v>
      </c>
      <c r="I1" s="43" t="s">
        <v>11</v>
      </c>
      <c r="J1" s="43" t="s">
        <v>30</v>
      </c>
      <c r="K1" s="43" t="s">
        <v>16</v>
      </c>
      <c r="L1" s="43" t="s">
        <v>17</v>
      </c>
      <c r="M1" s="43" t="s">
        <v>32</v>
      </c>
      <c r="N1" s="43" t="s">
        <v>8</v>
      </c>
      <c r="O1" s="43" t="s">
        <v>18</v>
      </c>
      <c r="P1" s="43" t="s">
        <v>19</v>
      </c>
      <c r="Q1" s="43" t="s">
        <v>1056</v>
      </c>
      <c r="R1" s="43" t="s">
        <v>29</v>
      </c>
      <c r="S1" s="43" t="s">
        <v>10</v>
      </c>
      <c r="T1" s="43" t="s">
        <v>20</v>
      </c>
      <c r="U1" s="43" t="s">
        <v>1057</v>
      </c>
      <c r="V1" s="43" t="s">
        <v>21</v>
      </c>
      <c r="W1" s="43" t="s">
        <v>1058</v>
      </c>
      <c r="X1" s="43" t="s">
        <v>22</v>
      </c>
      <c r="Y1" s="43" t="s">
        <v>23</v>
      </c>
      <c r="Z1" s="43" t="s">
        <v>25</v>
      </c>
      <c r="AA1" s="43" t="s">
        <v>9</v>
      </c>
      <c r="AB1" s="43" t="s">
        <v>26</v>
      </c>
      <c r="AC1" s="43" t="s">
        <v>27</v>
      </c>
      <c r="AD1" s="43" t="s">
        <v>1059</v>
      </c>
      <c r="AE1" s="43" t="s">
        <v>28</v>
      </c>
      <c r="AF1" s="43" t="s">
        <v>0</v>
      </c>
      <c r="AG1" s="43" t="s">
        <v>1</v>
      </c>
      <c r="AH1" s="43" t="s">
        <v>2</v>
      </c>
      <c r="AI1" s="43" t="s">
        <v>3</v>
      </c>
      <c r="AJ1" s="43" t="s">
        <v>4</v>
      </c>
      <c r="AK1" s="43" t="s">
        <v>5</v>
      </c>
      <c r="AL1" s="43" t="s">
        <v>6</v>
      </c>
      <c r="AM1" s="43" t="s">
        <v>12</v>
      </c>
      <c r="AN1" s="43" t="s">
        <v>13</v>
      </c>
      <c r="AO1" s="43" t="s">
        <v>31</v>
      </c>
    </row>
    <row r="2" spans="1:41" x14ac:dyDescent="0.3">
      <c r="A2" s="7" t="s">
        <v>960</v>
      </c>
      <c r="B2" s="7" t="s">
        <v>187</v>
      </c>
      <c r="C2" s="19">
        <v>10.96</v>
      </c>
      <c r="D2" s="19" t="s">
        <v>629</v>
      </c>
      <c r="E2" s="19">
        <v>220.43</v>
      </c>
      <c r="F2" s="19">
        <v>66.28</v>
      </c>
      <c r="G2" s="19">
        <v>6.86</v>
      </c>
      <c r="H2" s="19">
        <v>368.58</v>
      </c>
      <c r="I2" s="19">
        <v>5.44</v>
      </c>
      <c r="J2" s="19" t="s">
        <v>45</v>
      </c>
      <c r="K2" s="19">
        <v>30.65</v>
      </c>
      <c r="L2" s="19">
        <v>55.19</v>
      </c>
      <c r="M2" s="19">
        <v>20.75</v>
      </c>
      <c r="N2" s="19">
        <v>150.44999999999999</v>
      </c>
      <c r="O2" s="19" t="s">
        <v>615</v>
      </c>
      <c r="P2" s="19">
        <v>15.66</v>
      </c>
      <c r="Q2" s="19">
        <v>15.66</v>
      </c>
      <c r="R2" s="19">
        <v>16.09</v>
      </c>
      <c r="S2" s="19">
        <v>383.97</v>
      </c>
      <c r="T2" s="19">
        <v>4.88</v>
      </c>
      <c r="U2" s="19">
        <v>4.88</v>
      </c>
      <c r="V2" s="19">
        <v>1.69</v>
      </c>
      <c r="W2" s="19">
        <v>1.69</v>
      </c>
      <c r="X2" s="19">
        <v>2.1</v>
      </c>
      <c r="Y2" s="19" t="s">
        <v>615</v>
      </c>
      <c r="Z2" s="19" t="s">
        <v>615</v>
      </c>
      <c r="AA2" s="19">
        <v>9.8699999999999992</v>
      </c>
      <c r="AB2" s="19" t="s">
        <v>84</v>
      </c>
      <c r="AC2" s="19" t="s">
        <v>235</v>
      </c>
      <c r="AD2" s="19" t="s">
        <v>235</v>
      </c>
      <c r="AE2" s="19" t="s">
        <v>140</v>
      </c>
      <c r="AF2" s="19">
        <v>4.38</v>
      </c>
      <c r="AG2" s="19">
        <v>5.08</v>
      </c>
      <c r="AH2" s="19" t="s">
        <v>615</v>
      </c>
      <c r="AI2" s="19">
        <v>2.9</v>
      </c>
      <c r="AJ2" s="19" t="s">
        <v>615</v>
      </c>
      <c r="AK2" s="19">
        <v>6.6</v>
      </c>
      <c r="AL2" s="19" t="s">
        <v>615</v>
      </c>
      <c r="AM2" s="19" t="s">
        <v>615</v>
      </c>
      <c r="AN2" s="19" t="s">
        <v>615</v>
      </c>
      <c r="AO2" s="19" t="s">
        <v>615</v>
      </c>
    </row>
    <row r="3" spans="1:41" x14ac:dyDescent="0.3">
      <c r="B3" s="7" t="s">
        <v>196</v>
      </c>
      <c r="C3" s="19">
        <v>15.17</v>
      </c>
      <c r="D3" s="19" t="s">
        <v>634</v>
      </c>
      <c r="E3" s="19">
        <v>225.87</v>
      </c>
      <c r="F3" s="19">
        <v>64.760000000000005</v>
      </c>
      <c r="G3" s="19">
        <v>9.08</v>
      </c>
      <c r="H3" s="19">
        <v>372.87</v>
      </c>
      <c r="I3" s="19">
        <v>3.27</v>
      </c>
      <c r="J3" s="19">
        <v>0.63</v>
      </c>
      <c r="K3" s="19">
        <v>32.51</v>
      </c>
      <c r="L3" s="19">
        <v>50.88</v>
      </c>
      <c r="M3" s="19">
        <v>18.55</v>
      </c>
      <c r="N3" s="19">
        <v>245.11</v>
      </c>
      <c r="O3" s="19" t="s">
        <v>615</v>
      </c>
      <c r="P3" s="19">
        <v>22.23</v>
      </c>
      <c r="Q3" s="19">
        <v>22.23</v>
      </c>
      <c r="R3" s="19">
        <v>15.98</v>
      </c>
      <c r="S3" s="19">
        <v>476.64</v>
      </c>
      <c r="T3" s="19">
        <v>6.87</v>
      </c>
      <c r="U3" s="19">
        <v>6.87</v>
      </c>
      <c r="V3" s="19" t="s">
        <v>482</v>
      </c>
      <c r="W3" s="19" t="s">
        <v>482</v>
      </c>
      <c r="X3" s="19">
        <v>6.66</v>
      </c>
      <c r="Y3" s="19" t="s">
        <v>615</v>
      </c>
      <c r="Z3" s="19" t="s">
        <v>615</v>
      </c>
      <c r="AA3" s="19">
        <v>7.37</v>
      </c>
      <c r="AB3" s="19" t="s">
        <v>633</v>
      </c>
      <c r="AC3" s="19" t="s">
        <v>632</v>
      </c>
      <c r="AD3" s="19" t="s">
        <v>632</v>
      </c>
      <c r="AE3" s="19" t="s">
        <v>165</v>
      </c>
      <c r="AF3" s="19" t="s">
        <v>630</v>
      </c>
      <c r="AG3" s="19">
        <v>5.82</v>
      </c>
      <c r="AH3" s="19" t="s">
        <v>615</v>
      </c>
      <c r="AI3" s="19">
        <v>3.47</v>
      </c>
      <c r="AJ3" s="19" t="s">
        <v>615</v>
      </c>
      <c r="AK3" s="19" t="s">
        <v>631</v>
      </c>
      <c r="AL3" s="19" t="s">
        <v>615</v>
      </c>
      <c r="AM3" s="19" t="s">
        <v>615</v>
      </c>
      <c r="AN3" s="19" t="s">
        <v>615</v>
      </c>
      <c r="AO3" s="19" t="s">
        <v>615</v>
      </c>
    </row>
    <row r="4" spans="1:41" x14ac:dyDescent="0.3">
      <c r="B4" s="7" t="s">
        <v>203</v>
      </c>
      <c r="C4" s="19">
        <v>12.69</v>
      </c>
      <c r="D4" s="19" t="s">
        <v>639</v>
      </c>
      <c r="E4" s="19">
        <v>213.77</v>
      </c>
      <c r="F4" s="19">
        <v>57.98</v>
      </c>
      <c r="G4" s="19">
        <v>4.7699999999999996</v>
      </c>
      <c r="H4" s="19">
        <v>353.05</v>
      </c>
      <c r="I4" s="19">
        <v>3.91</v>
      </c>
      <c r="J4" s="19" t="s">
        <v>347</v>
      </c>
      <c r="K4" s="19">
        <v>30.93</v>
      </c>
      <c r="L4" s="19">
        <v>38.96</v>
      </c>
      <c r="M4" s="19">
        <v>14.31</v>
      </c>
      <c r="N4" s="19" t="s">
        <v>638</v>
      </c>
      <c r="O4" s="19" t="s">
        <v>615</v>
      </c>
      <c r="P4" s="19">
        <v>12.74</v>
      </c>
      <c r="Q4" s="19">
        <v>12.74</v>
      </c>
      <c r="R4" s="19">
        <v>24.13</v>
      </c>
      <c r="S4" s="19">
        <v>405.7</v>
      </c>
      <c r="T4" s="19" t="s">
        <v>59</v>
      </c>
      <c r="U4" s="19" t="s">
        <v>59</v>
      </c>
      <c r="V4" s="19" t="s">
        <v>465</v>
      </c>
      <c r="W4" s="19" t="s">
        <v>465</v>
      </c>
      <c r="X4" s="19" t="s">
        <v>51</v>
      </c>
      <c r="Y4" s="19" t="s">
        <v>615</v>
      </c>
      <c r="Z4" s="19" t="s">
        <v>615</v>
      </c>
      <c r="AA4" s="19">
        <v>8.15</v>
      </c>
      <c r="AB4" s="19" t="s">
        <v>40</v>
      </c>
      <c r="AC4" s="19" t="s">
        <v>446</v>
      </c>
      <c r="AD4" s="19" t="s">
        <v>446</v>
      </c>
      <c r="AE4" s="19" t="s">
        <v>74</v>
      </c>
      <c r="AF4" s="19" t="s">
        <v>635</v>
      </c>
      <c r="AG4" s="19">
        <v>5.95</v>
      </c>
      <c r="AH4" s="19" t="s">
        <v>615</v>
      </c>
      <c r="AI4" s="19" t="s">
        <v>636</v>
      </c>
      <c r="AJ4" s="19" t="s">
        <v>615</v>
      </c>
      <c r="AK4" s="19" t="s">
        <v>637</v>
      </c>
      <c r="AL4" s="19" t="s">
        <v>615</v>
      </c>
      <c r="AM4" s="19" t="s">
        <v>615</v>
      </c>
      <c r="AN4" s="19" t="s">
        <v>615</v>
      </c>
      <c r="AO4" s="19" t="s">
        <v>615</v>
      </c>
    </row>
    <row r="5" spans="1:41" x14ac:dyDescent="0.3">
      <c r="B5" s="7" t="s">
        <v>215</v>
      </c>
      <c r="C5" s="19">
        <v>13.67</v>
      </c>
      <c r="D5" s="19">
        <v>93.64</v>
      </c>
      <c r="E5" s="19">
        <v>227.51</v>
      </c>
      <c r="F5" s="19">
        <v>57.09</v>
      </c>
      <c r="G5" s="19">
        <v>7</v>
      </c>
      <c r="H5" s="19">
        <v>350.19</v>
      </c>
      <c r="I5" s="19">
        <v>4.83</v>
      </c>
      <c r="J5" s="19">
        <v>0.48</v>
      </c>
      <c r="K5" s="19">
        <v>36.630000000000003</v>
      </c>
      <c r="L5" s="19">
        <v>50.84</v>
      </c>
      <c r="M5" s="19">
        <v>18.66</v>
      </c>
      <c r="N5" s="19">
        <v>156.08000000000001</v>
      </c>
      <c r="O5" s="19" t="s">
        <v>615</v>
      </c>
      <c r="P5" s="19">
        <v>19.329999999999998</v>
      </c>
      <c r="Q5" s="19">
        <v>19.329999999999998</v>
      </c>
      <c r="R5" s="19">
        <v>14.45</v>
      </c>
      <c r="S5" s="19">
        <v>352.04</v>
      </c>
      <c r="T5" s="19">
        <v>2.46</v>
      </c>
      <c r="U5" s="19">
        <v>2.46</v>
      </c>
      <c r="V5" s="19">
        <v>1.88</v>
      </c>
      <c r="W5" s="19">
        <v>1.88</v>
      </c>
      <c r="X5" s="19">
        <v>3.35</v>
      </c>
      <c r="Y5" s="19" t="s">
        <v>615</v>
      </c>
      <c r="Z5" s="19" t="s">
        <v>615</v>
      </c>
      <c r="AA5" s="19">
        <v>9.27</v>
      </c>
      <c r="AB5" s="19" t="s">
        <v>63</v>
      </c>
      <c r="AC5" s="19">
        <v>0.62</v>
      </c>
      <c r="AD5" s="19">
        <v>0.62</v>
      </c>
      <c r="AE5" s="19" t="s">
        <v>42</v>
      </c>
      <c r="AF5" s="19">
        <v>3.39</v>
      </c>
      <c r="AG5" s="19">
        <v>8.76</v>
      </c>
      <c r="AH5" s="19" t="s">
        <v>615</v>
      </c>
      <c r="AI5" s="19">
        <v>2.23</v>
      </c>
      <c r="AJ5" s="19" t="s">
        <v>615</v>
      </c>
      <c r="AK5" s="19">
        <v>2.2999999999999998</v>
      </c>
      <c r="AL5" s="19" t="s">
        <v>615</v>
      </c>
      <c r="AM5" s="19" t="s">
        <v>615</v>
      </c>
      <c r="AN5" s="19" t="s">
        <v>615</v>
      </c>
      <c r="AO5" s="19" t="s">
        <v>615</v>
      </c>
    </row>
    <row r="6" spans="1:41" s="33" customFormat="1" x14ac:dyDescent="0.3">
      <c r="B6" s="33" t="s">
        <v>238</v>
      </c>
      <c r="C6" s="32">
        <v>12.79</v>
      </c>
      <c r="D6" s="32">
        <v>69.790000000000006</v>
      </c>
      <c r="E6" s="32">
        <v>219.44</v>
      </c>
      <c r="F6" s="32">
        <v>54.9</v>
      </c>
      <c r="G6" s="32">
        <v>6.46</v>
      </c>
      <c r="H6" s="32">
        <v>331.86</v>
      </c>
      <c r="I6" s="32">
        <v>3.11</v>
      </c>
      <c r="J6" s="32">
        <v>0.48</v>
      </c>
      <c r="K6" s="32">
        <v>32.869999999999997</v>
      </c>
      <c r="L6" s="32">
        <v>41.64</v>
      </c>
      <c r="M6" s="32">
        <v>19.87</v>
      </c>
      <c r="N6" s="32">
        <v>155.27000000000001</v>
      </c>
      <c r="O6" s="32" t="s">
        <v>615</v>
      </c>
      <c r="P6" s="32">
        <v>15.77</v>
      </c>
      <c r="Q6" s="32">
        <v>15.77</v>
      </c>
      <c r="R6" s="32">
        <v>10.119999999999999</v>
      </c>
      <c r="S6" s="32">
        <v>276.01</v>
      </c>
      <c r="T6" s="32">
        <v>3.47</v>
      </c>
      <c r="U6" s="32">
        <v>3.47</v>
      </c>
      <c r="V6" s="32" t="s">
        <v>641</v>
      </c>
      <c r="W6" s="32" t="s">
        <v>641</v>
      </c>
      <c r="X6" s="32">
        <v>1.27</v>
      </c>
      <c r="Y6" s="32" t="s">
        <v>615</v>
      </c>
      <c r="Z6" s="32" t="s">
        <v>615</v>
      </c>
      <c r="AA6" s="32">
        <v>7.13</v>
      </c>
      <c r="AB6" s="32" t="s">
        <v>174</v>
      </c>
      <c r="AC6" s="32" t="s">
        <v>65</v>
      </c>
      <c r="AD6" s="32" t="s">
        <v>65</v>
      </c>
      <c r="AE6" s="32" t="s">
        <v>66</v>
      </c>
      <c r="AF6" s="32">
        <v>2.56</v>
      </c>
      <c r="AG6" s="32">
        <v>5.28</v>
      </c>
      <c r="AH6" s="32" t="s">
        <v>615</v>
      </c>
      <c r="AI6" s="32">
        <v>3.61</v>
      </c>
      <c r="AJ6" s="32" t="s">
        <v>615</v>
      </c>
      <c r="AK6" s="32">
        <v>4.74</v>
      </c>
      <c r="AL6" s="32" t="s">
        <v>615</v>
      </c>
      <c r="AM6" s="32" t="s">
        <v>615</v>
      </c>
      <c r="AN6" s="32" t="s">
        <v>615</v>
      </c>
      <c r="AO6" s="32" t="s">
        <v>615</v>
      </c>
    </row>
    <row r="7" spans="1:41" x14ac:dyDescent="0.3">
      <c r="B7" s="7" t="s">
        <v>241</v>
      </c>
      <c r="C7" s="19">
        <v>13.13</v>
      </c>
      <c r="D7" s="19" t="s">
        <v>646</v>
      </c>
      <c r="E7" s="19">
        <v>216.9</v>
      </c>
      <c r="F7" s="19">
        <v>49.67</v>
      </c>
      <c r="G7" s="19">
        <v>5.0199999999999996</v>
      </c>
      <c r="H7" s="19">
        <v>358.92</v>
      </c>
      <c r="I7" s="19">
        <v>3.55</v>
      </c>
      <c r="J7" s="19" t="s">
        <v>645</v>
      </c>
      <c r="K7" s="19">
        <v>24.78</v>
      </c>
      <c r="L7" s="19">
        <v>36.53</v>
      </c>
      <c r="M7" s="19">
        <v>11.68</v>
      </c>
      <c r="N7" s="19">
        <v>272.25</v>
      </c>
      <c r="O7" s="19" t="s">
        <v>615</v>
      </c>
      <c r="P7" s="19">
        <v>9.32</v>
      </c>
      <c r="Q7" s="19">
        <v>9.32</v>
      </c>
      <c r="R7" s="19">
        <v>8.83</v>
      </c>
      <c r="S7" s="19">
        <v>243.36</v>
      </c>
      <c r="T7" s="19" t="s">
        <v>643</v>
      </c>
      <c r="U7" s="19" t="s">
        <v>643</v>
      </c>
      <c r="V7" s="19" t="s">
        <v>605</v>
      </c>
      <c r="W7" s="19" t="s">
        <v>605</v>
      </c>
      <c r="X7" s="19">
        <v>2.69</v>
      </c>
      <c r="Y7" s="19" t="s">
        <v>615</v>
      </c>
      <c r="Z7" s="19" t="s">
        <v>615</v>
      </c>
      <c r="AA7" s="19">
        <v>5.54</v>
      </c>
      <c r="AB7" s="19" t="s">
        <v>228</v>
      </c>
      <c r="AC7" s="19" t="s">
        <v>644</v>
      </c>
      <c r="AD7" s="19" t="s">
        <v>644</v>
      </c>
      <c r="AE7" s="19" t="s">
        <v>94</v>
      </c>
      <c r="AF7" s="19" t="s">
        <v>642</v>
      </c>
      <c r="AG7" s="19">
        <v>4.5</v>
      </c>
      <c r="AH7" s="19" t="s">
        <v>615</v>
      </c>
      <c r="AI7" s="19">
        <v>4.1399999999999997</v>
      </c>
      <c r="AJ7" s="19" t="s">
        <v>615</v>
      </c>
      <c r="AK7" s="19">
        <v>4.2</v>
      </c>
      <c r="AL7" s="19" t="s">
        <v>615</v>
      </c>
      <c r="AM7" s="19" t="s">
        <v>615</v>
      </c>
      <c r="AN7" s="19" t="s">
        <v>615</v>
      </c>
      <c r="AO7" s="19" t="s">
        <v>615</v>
      </c>
    </row>
    <row r="8" spans="1:41" x14ac:dyDescent="0.3">
      <c r="B8" s="7" t="s">
        <v>250</v>
      </c>
      <c r="C8" s="19">
        <v>10.87</v>
      </c>
      <c r="D8" s="19" t="s">
        <v>652</v>
      </c>
      <c r="E8" s="19">
        <v>225.16</v>
      </c>
      <c r="F8" s="19">
        <v>48</v>
      </c>
      <c r="G8" s="19">
        <v>5.85</v>
      </c>
      <c r="H8" s="19">
        <v>286.83999999999997</v>
      </c>
      <c r="I8" s="19">
        <v>3.9</v>
      </c>
      <c r="J8" s="19">
        <v>0.17</v>
      </c>
      <c r="K8" s="19">
        <v>23.49</v>
      </c>
      <c r="L8" s="19">
        <v>40.58</v>
      </c>
      <c r="M8" s="19">
        <v>20.6</v>
      </c>
      <c r="N8" s="19">
        <v>205.41</v>
      </c>
      <c r="O8" s="19" t="s">
        <v>615</v>
      </c>
      <c r="P8" s="19" t="s">
        <v>649</v>
      </c>
      <c r="Q8" s="19" t="s">
        <v>649</v>
      </c>
      <c r="R8" s="19">
        <v>8.77</v>
      </c>
      <c r="S8" s="19">
        <v>276.89</v>
      </c>
      <c r="T8" s="19">
        <v>3.68</v>
      </c>
      <c r="U8" s="19">
        <v>3.68</v>
      </c>
      <c r="V8" s="19" t="s">
        <v>131</v>
      </c>
      <c r="W8" s="19" t="s">
        <v>131</v>
      </c>
      <c r="X8" s="19" t="s">
        <v>650</v>
      </c>
      <c r="Y8" s="19" t="s">
        <v>615</v>
      </c>
      <c r="Z8" s="19" t="s">
        <v>615</v>
      </c>
      <c r="AA8" s="19">
        <v>2.97</v>
      </c>
      <c r="AB8" s="19" t="s">
        <v>651</v>
      </c>
      <c r="AC8" s="19" t="s">
        <v>605</v>
      </c>
      <c r="AD8" s="19" t="s">
        <v>605</v>
      </c>
      <c r="AE8" s="19" t="s">
        <v>92</v>
      </c>
      <c r="AF8" s="19" t="s">
        <v>647</v>
      </c>
      <c r="AG8" s="19">
        <v>5.88</v>
      </c>
      <c r="AH8" s="19" t="s">
        <v>615</v>
      </c>
      <c r="AI8" s="19">
        <v>1</v>
      </c>
      <c r="AJ8" s="19" t="s">
        <v>615</v>
      </c>
      <c r="AK8" s="19" t="s">
        <v>648</v>
      </c>
      <c r="AL8" s="19" t="s">
        <v>615</v>
      </c>
      <c r="AM8" s="19" t="s">
        <v>615</v>
      </c>
      <c r="AN8" s="19" t="s">
        <v>615</v>
      </c>
      <c r="AO8" s="19" t="s">
        <v>615</v>
      </c>
    </row>
    <row r="9" spans="1:41" x14ac:dyDescent="0.3">
      <c r="B9" s="7" t="s">
        <v>260</v>
      </c>
      <c r="C9" s="19">
        <v>12.71</v>
      </c>
      <c r="D9" s="19" t="s">
        <v>658</v>
      </c>
      <c r="E9" s="19">
        <v>200.91</v>
      </c>
      <c r="F9" s="19">
        <v>40.770000000000003</v>
      </c>
      <c r="G9" s="19">
        <v>6.9</v>
      </c>
      <c r="H9" s="19">
        <v>309.52999999999997</v>
      </c>
      <c r="I9" s="19">
        <v>1.54</v>
      </c>
      <c r="J9" s="19">
        <v>1.77</v>
      </c>
      <c r="K9" s="19">
        <v>27.08</v>
      </c>
      <c r="L9" s="19">
        <v>36.24</v>
      </c>
      <c r="M9" s="19">
        <v>14.91</v>
      </c>
      <c r="N9" s="19">
        <v>267.56</v>
      </c>
      <c r="O9" s="19" t="s">
        <v>615</v>
      </c>
      <c r="P9" s="19" t="s">
        <v>654</v>
      </c>
      <c r="Q9" s="19" t="s">
        <v>654</v>
      </c>
      <c r="R9" s="19">
        <v>3.51</v>
      </c>
      <c r="S9" s="19">
        <v>238.4</v>
      </c>
      <c r="T9" s="19">
        <v>3.54</v>
      </c>
      <c r="U9" s="19">
        <v>3.54</v>
      </c>
      <c r="V9" s="19" t="s">
        <v>655</v>
      </c>
      <c r="W9" s="19" t="s">
        <v>655</v>
      </c>
      <c r="X9" s="19">
        <v>2.46</v>
      </c>
      <c r="Y9" s="19" t="s">
        <v>615</v>
      </c>
      <c r="Z9" s="19" t="s">
        <v>615</v>
      </c>
      <c r="AA9" s="19">
        <v>3.67</v>
      </c>
      <c r="AB9" s="19" t="s">
        <v>657</v>
      </c>
      <c r="AC9" s="19" t="s">
        <v>656</v>
      </c>
      <c r="AD9" s="19" t="s">
        <v>656</v>
      </c>
      <c r="AE9" s="19" t="s">
        <v>39</v>
      </c>
      <c r="AF9" s="19" t="s">
        <v>653</v>
      </c>
      <c r="AG9" s="19">
        <v>5.9</v>
      </c>
      <c r="AH9" s="19" t="s">
        <v>615</v>
      </c>
      <c r="AI9" s="19" t="s">
        <v>62</v>
      </c>
      <c r="AJ9" s="19" t="s">
        <v>615</v>
      </c>
      <c r="AK9" s="19">
        <v>5.14</v>
      </c>
      <c r="AL9" s="19" t="s">
        <v>615</v>
      </c>
      <c r="AM9" s="19" t="s">
        <v>615</v>
      </c>
      <c r="AN9" s="19" t="s">
        <v>615</v>
      </c>
      <c r="AO9" s="19" t="s">
        <v>615</v>
      </c>
    </row>
    <row r="10" spans="1:41" x14ac:dyDescent="0.3">
      <c r="B10" s="7" t="s">
        <v>280</v>
      </c>
      <c r="C10" s="19">
        <v>15.56</v>
      </c>
      <c r="D10" s="19">
        <v>10.06</v>
      </c>
      <c r="E10" s="19">
        <v>284.93</v>
      </c>
      <c r="F10" s="19">
        <v>65.7</v>
      </c>
      <c r="G10" s="19">
        <v>7.26</v>
      </c>
      <c r="H10" s="19">
        <v>422.59</v>
      </c>
      <c r="I10" s="19">
        <v>3.94</v>
      </c>
      <c r="J10" s="19">
        <v>0.37</v>
      </c>
      <c r="K10" s="19">
        <v>45.17</v>
      </c>
      <c r="L10" s="19">
        <v>54.24</v>
      </c>
      <c r="M10" s="19">
        <v>20.28</v>
      </c>
      <c r="N10" s="19">
        <v>155.36000000000001</v>
      </c>
      <c r="O10" s="19" t="s">
        <v>615</v>
      </c>
      <c r="P10" s="19">
        <v>20.69</v>
      </c>
      <c r="Q10" s="19">
        <v>20.69</v>
      </c>
      <c r="R10" s="19">
        <v>11.98</v>
      </c>
      <c r="S10" s="19">
        <v>297.52999999999997</v>
      </c>
      <c r="T10" s="19">
        <v>4.24</v>
      </c>
      <c r="U10" s="19">
        <v>4.24</v>
      </c>
      <c r="V10" s="19" t="s">
        <v>659</v>
      </c>
      <c r="W10" s="19" t="s">
        <v>659</v>
      </c>
      <c r="X10" s="19">
        <v>1.1499999999999999</v>
      </c>
      <c r="Y10" s="19">
        <v>0.28000000000000003</v>
      </c>
      <c r="Z10" s="19">
        <v>0.35</v>
      </c>
      <c r="AA10" s="19">
        <v>8.35</v>
      </c>
      <c r="AB10" s="19" t="s">
        <v>615</v>
      </c>
      <c r="AC10" s="19" t="s">
        <v>314</v>
      </c>
      <c r="AD10" s="19" t="s">
        <v>314</v>
      </c>
      <c r="AE10" s="19" t="s">
        <v>113</v>
      </c>
      <c r="AF10" s="19">
        <v>2.97</v>
      </c>
      <c r="AG10" s="19">
        <v>9.1999999999999993</v>
      </c>
      <c r="AH10" s="19" t="s">
        <v>615</v>
      </c>
      <c r="AI10" s="19">
        <v>2.77</v>
      </c>
      <c r="AJ10" s="19" t="s">
        <v>615</v>
      </c>
      <c r="AK10" s="19" t="s">
        <v>615</v>
      </c>
      <c r="AL10" s="19" t="s">
        <v>615</v>
      </c>
      <c r="AM10" s="19" t="s">
        <v>615</v>
      </c>
      <c r="AN10" s="19" t="s">
        <v>615</v>
      </c>
      <c r="AO10" s="19" t="s">
        <v>615</v>
      </c>
    </row>
    <row r="11" spans="1:41" x14ac:dyDescent="0.3">
      <c r="B11" s="7" t="s">
        <v>287</v>
      </c>
      <c r="C11" s="19">
        <v>11.63</v>
      </c>
      <c r="D11" s="19" t="s">
        <v>667</v>
      </c>
      <c r="E11" s="19">
        <v>241.28</v>
      </c>
      <c r="F11" s="19">
        <v>66.19</v>
      </c>
      <c r="G11" s="19">
        <v>6.8</v>
      </c>
      <c r="H11" s="19">
        <v>498.3</v>
      </c>
      <c r="I11" s="19">
        <v>3.74</v>
      </c>
      <c r="J11" s="19" t="s">
        <v>641</v>
      </c>
      <c r="K11" s="19">
        <v>31.28</v>
      </c>
      <c r="L11" s="19">
        <v>54.05</v>
      </c>
      <c r="M11" s="19">
        <v>22.48</v>
      </c>
      <c r="N11" s="19" t="s">
        <v>662</v>
      </c>
      <c r="O11" s="19" t="s">
        <v>615</v>
      </c>
      <c r="P11" s="19" t="s">
        <v>663</v>
      </c>
      <c r="Q11" s="19" t="s">
        <v>663</v>
      </c>
      <c r="R11" s="19">
        <v>5.13</v>
      </c>
      <c r="S11" s="19">
        <v>320.55</v>
      </c>
      <c r="T11" s="19">
        <v>3.25</v>
      </c>
      <c r="U11" s="19">
        <v>3.25</v>
      </c>
      <c r="V11" s="19" t="s">
        <v>664</v>
      </c>
      <c r="W11" s="19" t="s">
        <v>664</v>
      </c>
      <c r="X11" s="19" t="s">
        <v>665</v>
      </c>
      <c r="Y11" s="19" t="s">
        <v>404</v>
      </c>
      <c r="Z11" s="19" t="s">
        <v>289</v>
      </c>
      <c r="AA11" s="19">
        <v>7.44</v>
      </c>
      <c r="AB11" s="19" t="s">
        <v>615</v>
      </c>
      <c r="AC11" s="19" t="s">
        <v>666</v>
      </c>
      <c r="AD11" s="19" t="s">
        <v>666</v>
      </c>
      <c r="AE11" s="19">
        <v>0.37</v>
      </c>
      <c r="AF11" s="19" t="s">
        <v>660</v>
      </c>
      <c r="AG11" s="19">
        <v>3</v>
      </c>
      <c r="AH11" s="19" t="s">
        <v>615</v>
      </c>
      <c r="AI11" s="19" t="s">
        <v>661</v>
      </c>
      <c r="AJ11" s="19" t="s">
        <v>615</v>
      </c>
      <c r="AK11" s="19" t="s">
        <v>615</v>
      </c>
      <c r="AL11" s="19" t="s">
        <v>615</v>
      </c>
      <c r="AM11" s="19" t="s">
        <v>615</v>
      </c>
      <c r="AN11" s="19" t="s">
        <v>615</v>
      </c>
      <c r="AO11" s="19" t="s">
        <v>615</v>
      </c>
    </row>
    <row r="12" spans="1:41" x14ac:dyDescent="0.3">
      <c r="B12" s="7" t="s">
        <v>293</v>
      </c>
      <c r="C12" s="19">
        <v>12.27</v>
      </c>
      <c r="D12" s="19" t="s">
        <v>668</v>
      </c>
      <c r="E12" s="19">
        <v>267.83</v>
      </c>
      <c r="F12" s="19">
        <v>51.54</v>
      </c>
      <c r="G12" s="19">
        <v>7.36</v>
      </c>
      <c r="H12" s="19">
        <v>389.56</v>
      </c>
      <c r="I12" s="19">
        <v>3.47</v>
      </c>
      <c r="J12" s="19">
        <v>0.4</v>
      </c>
      <c r="K12" s="19">
        <v>40.03</v>
      </c>
      <c r="L12" s="19">
        <v>51.98</v>
      </c>
      <c r="M12" s="19">
        <v>22.75</v>
      </c>
      <c r="N12" s="19">
        <v>124.73</v>
      </c>
      <c r="O12" s="19" t="s">
        <v>615</v>
      </c>
      <c r="P12" s="19">
        <v>17.55</v>
      </c>
      <c r="Q12" s="19">
        <v>17.55</v>
      </c>
      <c r="R12" s="19">
        <v>5.3</v>
      </c>
      <c r="S12" s="19">
        <v>237.17</v>
      </c>
      <c r="T12" s="19">
        <v>4.4800000000000004</v>
      </c>
      <c r="U12" s="19">
        <v>4.4800000000000004</v>
      </c>
      <c r="V12" s="19" t="s">
        <v>470</v>
      </c>
      <c r="W12" s="19" t="s">
        <v>470</v>
      </c>
      <c r="X12" s="19">
        <v>2.4300000000000002</v>
      </c>
      <c r="Y12" s="19" t="s">
        <v>119</v>
      </c>
      <c r="Z12" s="19" t="s">
        <v>60</v>
      </c>
      <c r="AA12" s="19">
        <v>7.49</v>
      </c>
      <c r="AB12" s="19" t="s">
        <v>615</v>
      </c>
      <c r="AC12" s="19" t="s">
        <v>288</v>
      </c>
      <c r="AD12" s="19" t="s">
        <v>288</v>
      </c>
      <c r="AE12" s="19" t="s">
        <v>60</v>
      </c>
      <c r="AF12" s="19">
        <v>5.99</v>
      </c>
      <c r="AG12" s="19">
        <v>4.53</v>
      </c>
      <c r="AH12" s="19" t="s">
        <v>615</v>
      </c>
      <c r="AI12" s="19">
        <v>4.1100000000000003</v>
      </c>
      <c r="AJ12" s="19" t="s">
        <v>615</v>
      </c>
      <c r="AK12" s="19" t="s">
        <v>615</v>
      </c>
      <c r="AL12" s="19" t="s">
        <v>615</v>
      </c>
      <c r="AM12" s="19" t="s">
        <v>615</v>
      </c>
      <c r="AN12" s="19" t="s">
        <v>615</v>
      </c>
      <c r="AO12" s="19" t="s">
        <v>615</v>
      </c>
    </row>
    <row r="13" spans="1:41" x14ac:dyDescent="0.3">
      <c r="B13" s="7" t="s">
        <v>295</v>
      </c>
      <c r="C13" s="19">
        <v>12.55</v>
      </c>
      <c r="D13" s="19" t="s">
        <v>674</v>
      </c>
      <c r="E13" s="19">
        <v>294.2</v>
      </c>
      <c r="F13" s="19">
        <v>59.35</v>
      </c>
      <c r="G13" s="19">
        <v>6.73</v>
      </c>
      <c r="H13" s="19">
        <v>377.46</v>
      </c>
      <c r="I13" s="19">
        <v>1.99</v>
      </c>
      <c r="J13" s="19" t="s">
        <v>355</v>
      </c>
      <c r="K13" s="19">
        <v>42.02</v>
      </c>
      <c r="L13" s="19">
        <v>58.12</v>
      </c>
      <c r="M13" s="19">
        <v>35.25</v>
      </c>
      <c r="N13" s="19">
        <v>115.66</v>
      </c>
      <c r="O13" s="19" t="s">
        <v>615</v>
      </c>
      <c r="P13" s="19">
        <v>13.16</v>
      </c>
      <c r="Q13" s="19">
        <v>13.16</v>
      </c>
      <c r="R13" s="19" t="s">
        <v>673</v>
      </c>
      <c r="S13" s="19">
        <v>261.77</v>
      </c>
      <c r="T13" s="19">
        <v>3.58</v>
      </c>
      <c r="U13" s="19">
        <v>3.58</v>
      </c>
      <c r="V13" s="19" t="s">
        <v>671</v>
      </c>
      <c r="W13" s="19" t="s">
        <v>671</v>
      </c>
      <c r="X13" s="19">
        <v>3.06</v>
      </c>
      <c r="Y13" s="19" t="s">
        <v>147</v>
      </c>
      <c r="Z13" s="19">
        <v>0.89</v>
      </c>
      <c r="AA13" s="19">
        <v>9</v>
      </c>
      <c r="AB13" s="19" t="s">
        <v>615</v>
      </c>
      <c r="AC13" s="19" t="s">
        <v>672</v>
      </c>
      <c r="AD13" s="19" t="s">
        <v>672</v>
      </c>
      <c r="AE13" s="19" t="s">
        <v>147</v>
      </c>
      <c r="AF13" s="19" t="s">
        <v>670</v>
      </c>
      <c r="AG13" s="19">
        <v>7.56</v>
      </c>
      <c r="AH13" s="19" t="s">
        <v>615</v>
      </c>
      <c r="AI13" s="19">
        <v>7.35</v>
      </c>
      <c r="AJ13" s="19" t="s">
        <v>615</v>
      </c>
      <c r="AK13" s="19" t="s">
        <v>615</v>
      </c>
      <c r="AL13" s="19" t="s">
        <v>615</v>
      </c>
      <c r="AM13" s="19" t="s">
        <v>615</v>
      </c>
      <c r="AN13" s="19" t="s">
        <v>615</v>
      </c>
      <c r="AO13" s="19" t="s">
        <v>615</v>
      </c>
    </row>
    <row r="14" spans="1:41" x14ac:dyDescent="0.3">
      <c r="B14" s="7" t="s">
        <v>298</v>
      </c>
      <c r="C14" s="19">
        <v>14.75</v>
      </c>
      <c r="D14" s="19" t="s">
        <v>678</v>
      </c>
      <c r="E14" s="19">
        <v>279.43</v>
      </c>
      <c r="F14" s="19">
        <v>57.26</v>
      </c>
      <c r="G14" s="19">
        <v>6.01</v>
      </c>
      <c r="H14" s="19">
        <v>376.58</v>
      </c>
      <c r="I14" s="19">
        <v>3.22</v>
      </c>
      <c r="J14" s="19" t="s">
        <v>252</v>
      </c>
      <c r="K14" s="19">
        <v>37.090000000000003</v>
      </c>
      <c r="L14" s="19">
        <v>46.72</v>
      </c>
      <c r="M14" s="19">
        <v>22.26</v>
      </c>
      <c r="N14" s="19">
        <v>181.71</v>
      </c>
      <c r="O14" s="19" t="s">
        <v>615</v>
      </c>
      <c r="P14" s="19">
        <v>16.18</v>
      </c>
      <c r="Q14" s="19">
        <v>16.18</v>
      </c>
      <c r="R14" s="19">
        <v>7.71</v>
      </c>
      <c r="S14" s="19">
        <v>247.76</v>
      </c>
      <c r="T14" s="19">
        <v>4.7300000000000004</v>
      </c>
      <c r="U14" s="19">
        <v>4.7300000000000004</v>
      </c>
      <c r="V14" s="19" t="s">
        <v>676</v>
      </c>
      <c r="W14" s="19" t="s">
        <v>676</v>
      </c>
      <c r="X14" s="19" t="s">
        <v>677</v>
      </c>
      <c r="Y14" s="19" t="s">
        <v>544</v>
      </c>
      <c r="Z14" s="19" t="s">
        <v>41</v>
      </c>
      <c r="AA14" s="19">
        <v>7.18</v>
      </c>
      <c r="AB14" s="19" t="s">
        <v>615</v>
      </c>
      <c r="AC14" s="19" t="s">
        <v>672</v>
      </c>
      <c r="AD14" s="19" t="s">
        <v>672</v>
      </c>
      <c r="AE14" s="19" t="s">
        <v>344</v>
      </c>
      <c r="AF14" s="19" t="s">
        <v>675</v>
      </c>
      <c r="AG14" s="19">
        <v>8.35</v>
      </c>
      <c r="AH14" s="19" t="s">
        <v>615</v>
      </c>
      <c r="AI14" s="19">
        <v>3.19</v>
      </c>
      <c r="AJ14" s="19" t="s">
        <v>615</v>
      </c>
      <c r="AK14" s="19" t="s">
        <v>615</v>
      </c>
      <c r="AL14" s="19" t="s">
        <v>615</v>
      </c>
      <c r="AM14" s="19" t="s">
        <v>615</v>
      </c>
      <c r="AN14" s="19" t="s">
        <v>615</v>
      </c>
      <c r="AO14" s="19" t="s">
        <v>615</v>
      </c>
    </row>
    <row r="15" spans="1:41" x14ac:dyDescent="0.3">
      <c r="B15" s="7" t="s">
        <v>306</v>
      </c>
      <c r="C15" s="19">
        <v>14.85</v>
      </c>
      <c r="D15" s="19" t="s">
        <v>683</v>
      </c>
      <c r="E15" s="19">
        <v>265.20999999999998</v>
      </c>
      <c r="F15" s="19">
        <v>60.27</v>
      </c>
      <c r="G15" s="19">
        <v>8.1999999999999993</v>
      </c>
      <c r="H15" s="19">
        <v>392.41</v>
      </c>
      <c r="I15" s="19">
        <v>5</v>
      </c>
      <c r="J15" s="19" t="s">
        <v>220</v>
      </c>
      <c r="K15" s="19">
        <v>35.159999999999997</v>
      </c>
      <c r="L15" s="19">
        <v>48.51</v>
      </c>
      <c r="M15" s="19">
        <v>23.67</v>
      </c>
      <c r="N15" s="19">
        <v>143.36000000000001</v>
      </c>
      <c r="O15" s="19" t="s">
        <v>615</v>
      </c>
      <c r="P15" s="19">
        <v>26.38</v>
      </c>
      <c r="Q15" s="19">
        <v>26.38</v>
      </c>
      <c r="R15" s="19">
        <v>3.59</v>
      </c>
      <c r="S15" s="19">
        <v>305.54000000000002</v>
      </c>
      <c r="T15" s="19">
        <v>5.23</v>
      </c>
      <c r="U15" s="19">
        <v>5.23</v>
      </c>
      <c r="V15" s="19">
        <v>3.5</v>
      </c>
      <c r="W15" s="19">
        <v>3.5</v>
      </c>
      <c r="X15" s="19" t="s">
        <v>681</v>
      </c>
      <c r="Y15" s="19" t="s">
        <v>208</v>
      </c>
      <c r="Z15" s="19" t="s">
        <v>50</v>
      </c>
      <c r="AA15" s="19">
        <v>10.45</v>
      </c>
      <c r="AB15" s="19" t="s">
        <v>615</v>
      </c>
      <c r="AC15" s="19" t="s">
        <v>682</v>
      </c>
      <c r="AD15" s="19" t="s">
        <v>682</v>
      </c>
      <c r="AE15" s="19" t="s">
        <v>365</v>
      </c>
      <c r="AF15" s="19" t="s">
        <v>679</v>
      </c>
      <c r="AG15" s="19">
        <v>5.33</v>
      </c>
      <c r="AH15" s="19" t="s">
        <v>615</v>
      </c>
      <c r="AI15" s="19" t="s">
        <v>680</v>
      </c>
      <c r="AJ15" s="19" t="s">
        <v>615</v>
      </c>
      <c r="AK15" s="19" t="s">
        <v>615</v>
      </c>
      <c r="AL15" s="19" t="s">
        <v>615</v>
      </c>
      <c r="AM15" s="19" t="s">
        <v>615</v>
      </c>
      <c r="AN15" s="19" t="s">
        <v>615</v>
      </c>
      <c r="AO15" s="19" t="s">
        <v>615</v>
      </c>
    </row>
    <row r="16" spans="1:41" x14ac:dyDescent="0.3">
      <c r="B16" s="7" t="s">
        <v>311</v>
      </c>
      <c r="C16" s="19">
        <v>15.03</v>
      </c>
      <c r="D16" s="19" t="s">
        <v>689</v>
      </c>
      <c r="E16" s="19">
        <v>266.10000000000002</v>
      </c>
      <c r="F16" s="19">
        <v>61.75</v>
      </c>
      <c r="G16" s="19">
        <v>9.26</v>
      </c>
      <c r="H16" s="19">
        <v>473.8</v>
      </c>
      <c r="I16" s="19">
        <v>4.25</v>
      </c>
      <c r="J16" s="19" t="s">
        <v>272</v>
      </c>
      <c r="K16" s="19">
        <v>42.64</v>
      </c>
      <c r="L16" s="19">
        <v>40.08</v>
      </c>
      <c r="M16" s="19">
        <v>21.12</v>
      </c>
      <c r="N16" s="19">
        <v>413.42</v>
      </c>
      <c r="O16" s="19" t="s">
        <v>615</v>
      </c>
      <c r="P16" s="19">
        <v>15.79</v>
      </c>
      <c r="Q16" s="19">
        <v>15.79</v>
      </c>
      <c r="R16" s="19">
        <v>19.03</v>
      </c>
      <c r="S16" s="19">
        <v>340.9</v>
      </c>
      <c r="T16" s="19" t="s">
        <v>685</v>
      </c>
      <c r="U16" s="19" t="s">
        <v>685</v>
      </c>
      <c r="V16" s="19" t="s">
        <v>686</v>
      </c>
      <c r="W16" s="19" t="s">
        <v>686</v>
      </c>
      <c r="X16" s="19" t="s">
        <v>687</v>
      </c>
      <c r="Y16" s="19" t="s">
        <v>252</v>
      </c>
      <c r="Z16" s="19" t="s">
        <v>262</v>
      </c>
      <c r="AA16" s="19">
        <v>6.58</v>
      </c>
      <c r="AB16" s="19" t="s">
        <v>615</v>
      </c>
      <c r="AC16" s="19" t="s">
        <v>688</v>
      </c>
      <c r="AD16" s="19" t="s">
        <v>688</v>
      </c>
      <c r="AE16" s="19" t="s">
        <v>641</v>
      </c>
      <c r="AF16" s="19" t="s">
        <v>684</v>
      </c>
      <c r="AG16" s="19">
        <v>6.78</v>
      </c>
      <c r="AH16" s="19" t="s">
        <v>615</v>
      </c>
      <c r="AI16" s="19">
        <v>9.0500000000000007</v>
      </c>
      <c r="AJ16" s="19" t="s">
        <v>615</v>
      </c>
      <c r="AK16" s="19" t="s">
        <v>615</v>
      </c>
      <c r="AL16" s="19" t="s">
        <v>615</v>
      </c>
      <c r="AM16" s="19" t="s">
        <v>615</v>
      </c>
      <c r="AN16" s="19" t="s">
        <v>615</v>
      </c>
      <c r="AO16" s="19" t="s">
        <v>615</v>
      </c>
    </row>
    <row r="17" spans="2:41" x14ac:dyDescent="0.3">
      <c r="B17" s="7" t="s">
        <v>328</v>
      </c>
      <c r="C17" s="19">
        <v>16.39</v>
      </c>
      <c r="D17" s="19">
        <v>53.07</v>
      </c>
      <c r="E17" s="19">
        <v>266.68</v>
      </c>
      <c r="F17" s="19">
        <v>63.02</v>
      </c>
      <c r="G17" s="19">
        <v>7.11</v>
      </c>
      <c r="H17" s="19">
        <v>387.01</v>
      </c>
      <c r="I17" s="19">
        <v>4.33</v>
      </c>
      <c r="J17" s="19" t="s">
        <v>119</v>
      </c>
      <c r="K17" s="19">
        <v>35.28</v>
      </c>
      <c r="L17" s="19">
        <v>52.7</v>
      </c>
      <c r="M17" s="19">
        <v>24.81</v>
      </c>
      <c r="N17" s="19">
        <v>178.36</v>
      </c>
      <c r="O17" s="19" t="s">
        <v>615</v>
      </c>
      <c r="P17" s="19">
        <v>16.16</v>
      </c>
      <c r="Q17" s="19">
        <v>16.16</v>
      </c>
      <c r="R17" s="19">
        <v>15.13</v>
      </c>
      <c r="S17" s="19">
        <v>346.16</v>
      </c>
      <c r="T17" s="19">
        <v>4.04</v>
      </c>
      <c r="U17" s="19">
        <v>4.04</v>
      </c>
      <c r="V17" s="19" t="s">
        <v>355</v>
      </c>
      <c r="W17" s="19" t="s">
        <v>355</v>
      </c>
      <c r="X17" s="19">
        <v>1.1399999999999999</v>
      </c>
      <c r="Y17" s="19">
        <v>0.71</v>
      </c>
      <c r="Z17" s="19" t="s">
        <v>63</v>
      </c>
      <c r="AA17" s="19">
        <v>7.08</v>
      </c>
      <c r="AB17" s="19" t="s">
        <v>615</v>
      </c>
      <c r="AC17" s="19" t="s">
        <v>271</v>
      </c>
      <c r="AD17" s="19" t="s">
        <v>271</v>
      </c>
      <c r="AE17" s="19" t="s">
        <v>113</v>
      </c>
      <c r="AF17" s="19">
        <v>2.2799999999999998</v>
      </c>
      <c r="AG17" s="19">
        <v>9.01</v>
      </c>
      <c r="AH17" s="19" t="s">
        <v>615</v>
      </c>
      <c r="AI17" s="19">
        <v>5.38</v>
      </c>
      <c r="AJ17" s="19" t="s">
        <v>615</v>
      </c>
      <c r="AK17" s="19" t="s">
        <v>615</v>
      </c>
      <c r="AL17" s="19" t="s">
        <v>615</v>
      </c>
      <c r="AM17" s="19" t="s">
        <v>615</v>
      </c>
      <c r="AN17" s="19" t="s">
        <v>615</v>
      </c>
      <c r="AO17" s="19" t="s">
        <v>615</v>
      </c>
    </row>
    <row r="18" spans="2:41" x14ac:dyDescent="0.3">
      <c r="B18" s="7" t="s">
        <v>335</v>
      </c>
      <c r="C18" s="19">
        <v>16.510000000000002</v>
      </c>
      <c r="D18" s="19" t="s">
        <v>694</v>
      </c>
      <c r="E18" s="19">
        <v>270.87</v>
      </c>
      <c r="F18" s="19">
        <v>67.290000000000006</v>
      </c>
      <c r="G18" s="19">
        <v>8.4600000000000009</v>
      </c>
      <c r="H18" s="19">
        <v>377.78</v>
      </c>
      <c r="I18" s="19">
        <v>3.13</v>
      </c>
      <c r="J18" s="19">
        <v>0.66</v>
      </c>
      <c r="K18" s="19">
        <v>36.979999999999997</v>
      </c>
      <c r="L18" s="19">
        <v>48.86</v>
      </c>
      <c r="M18" s="19">
        <v>19.510000000000002</v>
      </c>
      <c r="N18" s="19">
        <v>135.94</v>
      </c>
      <c r="O18" s="19" t="s">
        <v>615</v>
      </c>
      <c r="P18" s="19">
        <v>17.079999999999998</v>
      </c>
      <c r="Q18" s="19">
        <v>17.079999999999998</v>
      </c>
      <c r="R18" s="19">
        <v>19.350000000000001</v>
      </c>
      <c r="S18" s="19">
        <v>431.88</v>
      </c>
      <c r="T18" s="19" t="s">
        <v>691</v>
      </c>
      <c r="U18" s="19" t="s">
        <v>691</v>
      </c>
      <c r="V18" s="19" t="s">
        <v>692</v>
      </c>
      <c r="W18" s="19" t="s">
        <v>692</v>
      </c>
      <c r="X18" s="19">
        <v>2.2799999999999998</v>
      </c>
      <c r="Y18" s="19">
        <v>0.19</v>
      </c>
      <c r="Z18" s="19" t="s">
        <v>208</v>
      </c>
      <c r="AA18" s="19">
        <v>5.81</v>
      </c>
      <c r="AB18" s="19" t="s">
        <v>615</v>
      </c>
      <c r="AC18" s="19" t="s">
        <v>693</v>
      </c>
      <c r="AD18" s="19" t="s">
        <v>693</v>
      </c>
      <c r="AE18" s="19" t="s">
        <v>77</v>
      </c>
      <c r="AF18" s="19" t="s">
        <v>690</v>
      </c>
      <c r="AG18" s="19">
        <v>11.46</v>
      </c>
      <c r="AH18" s="19" t="s">
        <v>615</v>
      </c>
      <c r="AI18" s="19">
        <v>2.4300000000000002</v>
      </c>
      <c r="AJ18" s="19" t="s">
        <v>615</v>
      </c>
      <c r="AK18" s="19" t="s">
        <v>615</v>
      </c>
      <c r="AL18" s="19" t="s">
        <v>615</v>
      </c>
      <c r="AM18" s="19" t="s">
        <v>615</v>
      </c>
      <c r="AN18" s="19" t="s">
        <v>615</v>
      </c>
      <c r="AO18" s="19" t="s">
        <v>615</v>
      </c>
    </row>
    <row r="19" spans="2:41" x14ac:dyDescent="0.3">
      <c r="B19" s="7" t="s">
        <v>695</v>
      </c>
      <c r="C19" s="19">
        <v>12.8</v>
      </c>
      <c r="D19" s="19" t="s">
        <v>615</v>
      </c>
      <c r="E19" s="19" t="s">
        <v>615</v>
      </c>
      <c r="F19" s="19">
        <v>121.75</v>
      </c>
      <c r="G19" s="19">
        <v>19.829999999999998</v>
      </c>
      <c r="H19" s="19">
        <v>676.74</v>
      </c>
      <c r="I19" s="19">
        <v>34.51</v>
      </c>
      <c r="J19" s="19">
        <v>3.67</v>
      </c>
      <c r="K19" s="19">
        <v>75.150000000000006</v>
      </c>
      <c r="L19" s="19">
        <v>98.27</v>
      </c>
      <c r="M19" s="19">
        <v>24.21</v>
      </c>
      <c r="N19" s="19">
        <v>46.58</v>
      </c>
      <c r="O19" s="19" t="s">
        <v>615</v>
      </c>
      <c r="P19" s="19">
        <v>37.770000000000003</v>
      </c>
      <c r="Q19" s="19">
        <v>37.770000000000003</v>
      </c>
      <c r="R19" s="19">
        <v>4.9400000000000004</v>
      </c>
      <c r="S19" s="19">
        <v>278.47000000000003</v>
      </c>
      <c r="T19" s="19">
        <v>4.93</v>
      </c>
      <c r="U19" s="19">
        <v>4.93</v>
      </c>
      <c r="V19" s="19" t="s">
        <v>207</v>
      </c>
      <c r="W19" s="19" t="s">
        <v>207</v>
      </c>
      <c r="X19" s="19">
        <v>4.8499999999999996</v>
      </c>
      <c r="Y19" s="19" t="s">
        <v>63</v>
      </c>
      <c r="Z19" s="19">
        <v>0.32</v>
      </c>
      <c r="AA19" s="19">
        <v>14.11</v>
      </c>
      <c r="AB19" s="19" t="s">
        <v>615</v>
      </c>
      <c r="AC19" s="19" t="s">
        <v>696</v>
      </c>
      <c r="AD19" s="19" t="s">
        <v>696</v>
      </c>
      <c r="AE19" s="19" t="s">
        <v>64</v>
      </c>
      <c r="AF19" s="19">
        <v>5.58</v>
      </c>
      <c r="AG19" s="19">
        <v>11.73</v>
      </c>
      <c r="AH19" s="19">
        <v>1.91</v>
      </c>
      <c r="AI19" s="19">
        <v>270.77999999999997</v>
      </c>
      <c r="AJ19" s="19" t="s">
        <v>615</v>
      </c>
      <c r="AK19" s="19" t="s">
        <v>615</v>
      </c>
      <c r="AL19" s="19" t="s">
        <v>615</v>
      </c>
      <c r="AM19" s="19" t="s">
        <v>615</v>
      </c>
      <c r="AN19" s="19" t="s">
        <v>615</v>
      </c>
      <c r="AO19" s="19" t="s">
        <v>615</v>
      </c>
    </row>
    <row r="20" spans="2:41" x14ac:dyDescent="0.3">
      <c r="B20" s="7" t="s">
        <v>697</v>
      </c>
      <c r="C20" s="19">
        <v>12.17</v>
      </c>
      <c r="D20" s="19" t="s">
        <v>615</v>
      </c>
      <c r="E20" s="19" t="s">
        <v>615</v>
      </c>
      <c r="F20" s="19">
        <v>97.52</v>
      </c>
      <c r="G20" s="19">
        <v>17.510000000000002</v>
      </c>
      <c r="H20" s="19">
        <v>653</v>
      </c>
      <c r="I20" s="19">
        <v>33.020000000000003</v>
      </c>
      <c r="J20" s="19">
        <v>2.5499999999999998</v>
      </c>
      <c r="K20" s="19">
        <v>63.39</v>
      </c>
      <c r="L20" s="19">
        <v>103.9</v>
      </c>
      <c r="M20" s="19">
        <v>27.49</v>
      </c>
      <c r="N20" s="19">
        <v>58.24</v>
      </c>
      <c r="O20" s="19" t="s">
        <v>615</v>
      </c>
      <c r="P20" s="19">
        <v>35.74</v>
      </c>
      <c r="Q20" s="19">
        <v>35.74</v>
      </c>
      <c r="R20" s="19">
        <v>5.66</v>
      </c>
      <c r="S20" s="19">
        <v>285.32</v>
      </c>
      <c r="T20" s="19">
        <v>3.63</v>
      </c>
      <c r="U20" s="19">
        <v>3.63</v>
      </c>
      <c r="V20" s="19">
        <v>3.42</v>
      </c>
      <c r="W20" s="19">
        <v>3.42</v>
      </c>
      <c r="X20" s="19">
        <v>6.37</v>
      </c>
      <c r="Y20" s="19" t="s">
        <v>87</v>
      </c>
      <c r="Z20" s="19" t="s">
        <v>544</v>
      </c>
      <c r="AA20" s="19">
        <v>16.8</v>
      </c>
      <c r="AB20" s="19" t="s">
        <v>615</v>
      </c>
      <c r="AC20" s="19" t="s">
        <v>699</v>
      </c>
      <c r="AD20" s="19" t="s">
        <v>699</v>
      </c>
      <c r="AE20" s="19" t="s">
        <v>101</v>
      </c>
      <c r="AF20" s="19" t="s">
        <v>698</v>
      </c>
      <c r="AG20" s="19">
        <v>5.59</v>
      </c>
      <c r="AH20" s="19">
        <v>2.1</v>
      </c>
      <c r="AI20" s="19">
        <v>257.47000000000003</v>
      </c>
      <c r="AJ20" s="19" t="s">
        <v>615</v>
      </c>
      <c r="AK20" s="19" t="s">
        <v>615</v>
      </c>
      <c r="AL20" s="19" t="s">
        <v>615</v>
      </c>
      <c r="AM20" s="19" t="s">
        <v>615</v>
      </c>
      <c r="AN20" s="19" t="s">
        <v>615</v>
      </c>
      <c r="AO20" s="19" t="s">
        <v>615</v>
      </c>
    </row>
    <row r="21" spans="2:41" x14ac:dyDescent="0.3">
      <c r="B21" s="7" t="s">
        <v>348</v>
      </c>
      <c r="C21" s="19">
        <v>12.29</v>
      </c>
      <c r="D21" s="19">
        <v>82.74</v>
      </c>
      <c r="E21" s="19" t="s">
        <v>615</v>
      </c>
      <c r="F21" s="19">
        <v>95.31</v>
      </c>
      <c r="G21" s="19">
        <v>20.38</v>
      </c>
      <c r="H21" s="19">
        <v>701.98</v>
      </c>
      <c r="I21" s="19">
        <v>39.92</v>
      </c>
      <c r="J21" s="19">
        <v>2.97</v>
      </c>
      <c r="K21" s="19">
        <v>82.24</v>
      </c>
      <c r="L21" s="19">
        <v>121.23</v>
      </c>
      <c r="M21" s="19">
        <v>25.64</v>
      </c>
      <c r="N21" s="19">
        <v>22.84</v>
      </c>
      <c r="O21" s="19" t="s">
        <v>615</v>
      </c>
      <c r="P21" s="19">
        <v>34.81</v>
      </c>
      <c r="Q21" s="19">
        <v>34.81</v>
      </c>
      <c r="R21" s="19">
        <v>6.1</v>
      </c>
      <c r="S21" s="19">
        <v>211.24</v>
      </c>
      <c r="T21" s="19">
        <v>7.84</v>
      </c>
      <c r="U21" s="19">
        <v>7.84</v>
      </c>
      <c r="V21" s="19">
        <v>2.12</v>
      </c>
      <c r="W21" s="19">
        <v>2.12</v>
      </c>
      <c r="X21" s="19">
        <v>3.8</v>
      </c>
      <c r="Y21" s="19" t="s">
        <v>615</v>
      </c>
      <c r="Z21" s="19">
        <v>0.57999999999999996</v>
      </c>
      <c r="AA21" s="19">
        <v>17.14</v>
      </c>
      <c r="AB21" s="19" t="s">
        <v>615</v>
      </c>
      <c r="AC21" s="19">
        <v>2.81</v>
      </c>
      <c r="AD21" s="19">
        <v>2.81</v>
      </c>
      <c r="AE21" s="19">
        <v>0.26</v>
      </c>
      <c r="AF21" s="19">
        <v>3.74</v>
      </c>
      <c r="AG21" s="19">
        <v>11.33</v>
      </c>
      <c r="AH21" s="19">
        <v>4.3600000000000003</v>
      </c>
      <c r="AI21" s="19">
        <v>279.04000000000002</v>
      </c>
      <c r="AJ21" s="19" t="s">
        <v>615</v>
      </c>
      <c r="AK21" s="19" t="s">
        <v>615</v>
      </c>
      <c r="AL21" s="19" t="s">
        <v>615</v>
      </c>
      <c r="AM21" s="19" t="s">
        <v>615</v>
      </c>
      <c r="AN21" s="19" t="s">
        <v>615</v>
      </c>
      <c r="AO21" s="19" t="s">
        <v>615</v>
      </c>
    </row>
    <row r="22" spans="2:41" x14ac:dyDescent="0.3">
      <c r="B22" s="7" t="s">
        <v>350</v>
      </c>
      <c r="C22" s="19">
        <v>10.98</v>
      </c>
      <c r="D22" s="19">
        <v>62.34</v>
      </c>
      <c r="E22" s="19" t="s">
        <v>615</v>
      </c>
      <c r="F22" s="19">
        <v>89.21</v>
      </c>
      <c r="G22" s="19">
        <v>17.34</v>
      </c>
      <c r="H22" s="19">
        <v>653.54999999999995</v>
      </c>
      <c r="I22" s="19">
        <v>37</v>
      </c>
      <c r="J22" s="19">
        <v>2.46</v>
      </c>
      <c r="K22" s="19">
        <v>71.94</v>
      </c>
      <c r="L22" s="19">
        <v>111.94</v>
      </c>
      <c r="M22" s="19">
        <v>23.49</v>
      </c>
      <c r="N22" s="19">
        <v>35.200000000000003</v>
      </c>
      <c r="O22" s="19" t="s">
        <v>615</v>
      </c>
      <c r="P22" s="19">
        <v>34.200000000000003</v>
      </c>
      <c r="Q22" s="19">
        <v>34.200000000000003</v>
      </c>
      <c r="R22" s="19">
        <v>5.15</v>
      </c>
      <c r="S22" s="19">
        <v>197.76</v>
      </c>
      <c r="T22" s="19">
        <v>6.72</v>
      </c>
      <c r="U22" s="19">
        <v>6.72</v>
      </c>
      <c r="V22" s="19" t="s">
        <v>207</v>
      </c>
      <c r="W22" s="19" t="s">
        <v>207</v>
      </c>
      <c r="X22" s="19">
        <v>4.43</v>
      </c>
      <c r="Y22" s="19" t="s">
        <v>615</v>
      </c>
      <c r="Z22" s="19">
        <v>0.48</v>
      </c>
      <c r="AA22" s="19">
        <v>15.32</v>
      </c>
      <c r="AB22" s="19" t="s">
        <v>615</v>
      </c>
      <c r="AC22" s="19">
        <v>1.86</v>
      </c>
      <c r="AD22" s="19">
        <v>1.86</v>
      </c>
      <c r="AE22" s="19" t="s">
        <v>47</v>
      </c>
      <c r="AF22" s="19">
        <v>4.32</v>
      </c>
      <c r="AG22" s="19">
        <v>11.53</v>
      </c>
      <c r="AH22" s="19">
        <v>2.52</v>
      </c>
      <c r="AI22" s="19">
        <v>282.77999999999997</v>
      </c>
      <c r="AJ22" s="19" t="s">
        <v>615</v>
      </c>
      <c r="AK22" s="19" t="s">
        <v>615</v>
      </c>
      <c r="AL22" s="19" t="s">
        <v>615</v>
      </c>
      <c r="AM22" s="19" t="s">
        <v>615</v>
      </c>
      <c r="AN22" s="19" t="s">
        <v>615</v>
      </c>
      <c r="AO22" s="19" t="s">
        <v>615</v>
      </c>
    </row>
    <row r="23" spans="2:41" x14ac:dyDescent="0.3">
      <c r="B23" s="7" t="s">
        <v>351</v>
      </c>
      <c r="C23" s="19">
        <v>8.85</v>
      </c>
      <c r="D23" s="19">
        <v>52.37</v>
      </c>
      <c r="E23" s="19" t="s">
        <v>615</v>
      </c>
      <c r="F23" s="19">
        <v>76.680000000000007</v>
      </c>
      <c r="G23" s="19">
        <v>17.510000000000002</v>
      </c>
      <c r="H23" s="19">
        <v>666.68</v>
      </c>
      <c r="I23" s="19">
        <v>29.37</v>
      </c>
      <c r="J23" s="19">
        <v>3.08</v>
      </c>
      <c r="K23" s="19">
        <v>71.099999999999994</v>
      </c>
      <c r="L23" s="19">
        <v>109.51</v>
      </c>
      <c r="M23" s="19">
        <v>25.33</v>
      </c>
      <c r="N23" s="19">
        <v>40.17</v>
      </c>
      <c r="O23" s="19" t="s">
        <v>615</v>
      </c>
      <c r="P23" s="19">
        <v>32.9</v>
      </c>
      <c r="Q23" s="19">
        <v>32.9</v>
      </c>
      <c r="R23" s="19">
        <v>3.85</v>
      </c>
      <c r="S23" s="19">
        <v>174.96</v>
      </c>
      <c r="T23" s="19">
        <v>7.66</v>
      </c>
      <c r="U23" s="19">
        <v>7.66</v>
      </c>
      <c r="V23" s="19" t="s">
        <v>394</v>
      </c>
      <c r="W23" s="19" t="s">
        <v>394</v>
      </c>
      <c r="X23" s="19">
        <v>1.74</v>
      </c>
      <c r="Y23" s="19" t="s">
        <v>615</v>
      </c>
      <c r="Z23" s="19">
        <v>0.74</v>
      </c>
      <c r="AA23" s="19">
        <v>15.89</v>
      </c>
      <c r="AB23" s="19" t="s">
        <v>615</v>
      </c>
      <c r="AC23" s="19">
        <v>1.19</v>
      </c>
      <c r="AD23" s="19">
        <v>1.19</v>
      </c>
      <c r="AE23" s="19">
        <v>0.18</v>
      </c>
      <c r="AF23" s="19">
        <v>2.4700000000000002</v>
      </c>
      <c r="AG23" s="19">
        <v>8.35</v>
      </c>
      <c r="AH23" s="19">
        <v>2.85</v>
      </c>
      <c r="AI23" s="19">
        <v>261.05</v>
      </c>
      <c r="AJ23" s="19" t="s">
        <v>615</v>
      </c>
      <c r="AK23" s="19" t="s">
        <v>615</v>
      </c>
      <c r="AL23" s="19" t="s">
        <v>615</v>
      </c>
      <c r="AM23" s="19" t="s">
        <v>615</v>
      </c>
      <c r="AN23" s="19" t="s">
        <v>615</v>
      </c>
      <c r="AO23" s="19" t="s">
        <v>615</v>
      </c>
    </row>
    <row r="24" spans="2:41" x14ac:dyDescent="0.3">
      <c r="B24" s="7" t="s">
        <v>353</v>
      </c>
      <c r="C24" s="19">
        <v>11.15</v>
      </c>
      <c r="D24" s="19">
        <v>61.46</v>
      </c>
      <c r="E24" s="19" t="s">
        <v>615</v>
      </c>
      <c r="F24" s="19">
        <v>86.92</v>
      </c>
      <c r="G24" s="19">
        <v>16.28</v>
      </c>
      <c r="H24" s="19">
        <v>634.32000000000005</v>
      </c>
      <c r="I24" s="19">
        <v>22.69</v>
      </c>
      <c r="J24" s="19">
        <v>1.5</v>
      </c>
      <c r="K24" s="19">
        <v>67.98</v>
      </c>
      <c r="L24" s="19">
        <v>111.81</v>
      </c>
      <c r="M24" s="19">
        <v>22.58</v>
      </c>
      <c r="N24" s="19">
        <v>113.47</v>
      </c>
      <c r="O24" s="19" t="s">
        <v>615</v>
      </c>
      <c r="P24" s="19">
        <v>32.020000000000003</v>
      </c>
      <c r="Q24" s="19">
        <v>32.020000000000003</v>
      </c>
      <c r="R24" s="19">
        <v>9.91</v>
      </c>
      <c r="S24" s="19">
        <v>222.06</v>
      </c>
      <c r="T24" s="19">
        <v>4.04</v>
      </c>
      <c r="U24" s="19">
        <v>4.04</v>
      </c>
      <c r="V24" s="19" t="s">
        <v>475</v>
      </c>
      <c r="W24" s="19" t="s">
        <v>475</v>
      </c>
      <c r="X24" s="19">
        <v>4.18</v>
      </c>
      <c r="Y24" s="19" t="s">
        <v>615</v>
      </c>
      <c r="Z24" s="19">
        <v>0.52</v>
      </c>
      <c r="AA24" s="19">
        <v>10.41</v>
      </c>
      <c r="AB24" s="19" t="s">
        <v>615</v>
      </c>
      <c r="AC24" s="19" t="s">
        <v>222</v>
      </c>
      <c r="AD24" s="19" t="s">
        <v>222</v>
      </c>
      <c r="AE24" s="19">
        <v>0.18</v>
      </c>
      <c r="AF24" s="19">
        <v>3.77</v>
      </c>
      <c r="AG24" s="19">
        <v>9.68</v>
      </c>
      <c r="AH24" s="19">
        <v>2.38</v>
      </c>
      <c r="AI24" s="19">
        <v>286.08999999999997</v>
      </c>
      <c r="AJ24" s="19" t="s">
        <v>615</v>
      </c>
      <c r="AK24" s="19" t="s">
        <v>615</v>
      </c>
      <c r="AL24" s="19" t="s">
        <v>615</v>
      </c>
      <c r="AM24" s="19" t="s">
        <v>615</v>
      </c>
      <c r="AN24" s="19" t="s">
        <v>615</v>
      </c>
      <c r="AO24" s="19" t="s">
        <v>615</v>
      </c>
    </row>
    <row r="25" spans="2:41" x14ac:dyDescent="0.3">
      <c r="B25" s="7" t="s">
        <v>354</v>
      </c>
      <c r="C25" s="19">
        <v>12.13</v>
      </c>
      <c r="D25" s="19" t="s">
        <v>700</v>
      </c>
      <c r="E25" s="19" t="s">
        <v>615</v>
      </c>
      <c r="F25" s="19">
        <v>91.24</v>
      </c>
      <c r="G25" s="19">
        <v>21.65</v>
      </c>
      <c r="H25" s="19">
        <v>686.92</v>
      </c>
      <c r="I25" s="19">
        <v>41.61</v>
      </c>
      <c r="J25" s="19">
        <v>4.8099999999999996</v>
      </c>
      <c r="K25" s="19">
        <v>70.56</v>
      </c>
      <c r="L25" s="19">
        <v>119.6</v>
      </c>
      <c r="M25" s="19">
        <v>24.77</v>
      </c>
      <c r="N25" s="19">
        <v>110.86</v>
      </c>
      <c r="O25" s="19" t="s">
        <v>615</v>
      </c>
      <c r="P25" s="19">
        <v>31.86</v>
      </c>
      <c r="Q25" s="19">
        <v>31.86</v>
      </c>
      <c r="R25" s="19">
        <v>7.96</v>
      </c>
      <c r="S25" s="19">
        <v>251.28</v>
      </c>
      <c r="T25" s="19">
        <v>4.75</v>
      </c>
      <c r="U25" s="19">
        <v>4.75</v>
      </c>
      <c r="V25" s="19" t="s">
        <v>216</v>
      </c>
      <c r="W25" s="19" t="s">
        <v>216</v>
      </c>
      <c r="X25" s="19">
        <v>4.67</v>
      </c>
      <c r="Y25" s="19" t="s">
        <v>615</v>
      </c>
      <c r="Z25" s="19">
        <v>0.77</v>
      </c>
      <c r="AA25" s="19">
        <v>17.48</v>
      </c>
      <c r="AB25" s="19" t="s">
        <v>615</v>
      </c>
      <c r="AC25" s="19" t="s">
        <v>82</v>
      </c>
      <c r="AD25" s="19" t="s">
        <v>82</v>
      </c>
      <c r="AE25" s="19">
        <v>0.31</v>
      </c>
      <c r="AF25" s="19">
        <v>4.33</v>
      </c>
      <c r="AG25" s="19">
        <v>4.83</v>
      </c>
      <c r="AH25" s="19">
        <v>3.72</v>
      </c>
      <c r="AI25" s="19">
        <v>270.74</v>
      </c>
      <c r="AJ25" s="19" t="s">
        <v>615</v>
      </c>
      <c r="AK25" s="19" t="s">
        <v>615</v>
      </c>
      <c r="AL25" s="19" t="s">
        <v>615</v>
      </c>
      <c r="AM25" s="19" t="s">
        <v>615</v>
      </c>
      <c r="AN25" s="19" t="s">
        <v>615</v>
      </c>
      <c r="AO25" s="19" t="s">
        <v>615</v>
      </c>
    </row>
    <row r="26" spans="2:41" x14ac:dyDescent="0.3">
      <c r="B26" s="7" t="s">
        <v>357</v>
      </c>
      <c r="C26" s="19">
        <v>3.37</v>
      </c>
      <c r="D26" s="19" t="s">
        <v>702</v>
      </c>
      <c r="E26" s="19" t="s">
        <v>615</v>
      </c>
      <c r="F26" s="19">
        <v>8.76</v>
      </c>
      <c r="G26" s="19">
        <v>2.91</v>
      </c>
      <c r="H26" s="19">
        <v>688.66</v>
      </c>
      <c r="I26" s="19">
        <v>6.34</v>
      </c>
      <c r="J26" s="19" t="s">
        <v>96</v>
      </c>
      <c r="K26" s="19">
        <v>76.099999999999994</v>
      </c>
      <c r="L26" s="19">
        <v>132.19999999999999</v>
      </c>
      <c r="M26" s="19">
        <v>26.85</v>
      </c>
      <c r="N26" s="19">
        <v>83.73</v>
      </c>
      <c r="O26" s="19" t="s">
        <v>615</v>
      </c>
      <c r="P26" s="19">
        <v>44.45</v>
      </c>
      <c r="Q26" s="19">
        <v>44.45</v>
      </c>
      <c r="R26" s="19" t="s">
        <v>101</v>
      </c>
      <c r="S26" s="19">
        <v>7.99</v>
      </c>
      <c r="T26" s="19">
        <v>5.07</v>
      </c>
      <c r="U26" s="19">
        <v>5.07</v>
      </c>
      <c r="V26" s="19" t="s">
        <v>701</v>
      </c>
      <c r="W26" s="19" t="s">
        <v>701</v>
      </c>
      <c r="X26" s="19">
        <v>3.74</v>
      </c>
      <c r="Y26" s="19" t="s">
        <v>615</v>
      </c>
      <c r="Z26" s="19">
        <v>0.37</v>
      </c>
      <c r="AA26" s="19">
        <v>20.239999999999998</v>
      </c>
      <c r="AB26" s="19" t="s">
        <v>615</v>
      </c>
      <c r="AC26" s="19">
        <v>1.54</v>
      </c>
      <c r="AD26" s="19">
        <v>1.54</v>
      </c>
      <c r="AE26" s="19">
        <v>0.12</v>
      </c>
      <c r="AF26" s="19">
        <v>2.67</v>
      </c>
      <c r="AG26" s="19">
        <v>5.56</v>
      </c>
      <c r="AH26" s="19">
        <v>2.46</v>
      </c>
      <c r="AI26" s="19">
        <v>265.83999999999997</v>
      </c>
      <c r="AJ26" s="19" t="s">
        <v>615</v>
      </c>
      <c r="AK26" s="19" t="s">
        <v>615</v>
      </c>
      <c r="AL26" s="19" t="s">
        <v>615</v>
      </c>
      <c r="AM26" s="19" t="s">
        <v>615</v>
      </c>
      <c r="AN26" s="19" t="s">
        <v>615</v>
      </c>
      <c r="AO26" s="19" t="s">
        <v>615</v>
      </c>
    </row>
    <row r="27" spans="2:41" x14ac:dyDescent="0.3">
      <c r="B27" s="7" t="s">
        <v>358</v>
      </c>
      <c r="C27" s="19">
        <v>3.3</v>
      </c>
      <c r="D27" s="19">
        <v>39.69</v>
      </c>
      <c r="E27" s="19" t="s">
        <v>615</v>
      </c>
      <c r="F27" s="19">
        <v>8.91</v>
      </c>
      <c r="G27" s="19">
        <v>3.52</v>
      </c>
      <c r="H27" s="19">
        <v>615.94000000000005</v>
      </c>
      <c r="I27" s="19">
        <v>5.04</v>
      </c>
      <c r="J27" s="19" t="s">
        <v>49</v>
      </c>
      <c r="K27" s="19">
        <v>67.400000000000006</v>
      </c>
      <c r="L27" s="19">
        <v>139.13999999999999</v>
      </c>
      <c r="M27" s="19">
        <v>22.65</v>
      </c>
      <c r="N27" s="19">
        <v>50.85</v>
      </c>
      <c r="O27" s="19" t="s">
        <v>615</v>
      </c>
      <c r="P27" s="19">
        <v>41.9</v>
      </c>
      <c r="Q27" s="19">
        <v>41.9</v>
      </c>
      <c r="R27" s="19" t="s">
        <v>194</v>
      </c>
      <c r="S27" s="19">
        <v>10.48</v>
      </c>
      <c r="T27" s="19">
        <v>6.44</v>
      </c>
      <c r="U27" s="19">
        <v>6.44</v>
      </c>
      <c r="V27" s="19" t="s">
        <v>703</v>
      </c>
      <c r="W27" s="19" t="s">
        <v>703</v>
      </c>
      <c r="X27" s="19">
        <v>3.78</v>
      </c>
      <c r="Y27" s="19" t="s">
        <v>615</v>
      </c>
      <c r="Z27" s="19">
        <v>0.67</v>
      </c>
      <c r="AA27" s="19">
        <v>15.69</v>
      </c>
      <c r="AB27" s="19" t="s">
        <v>615</v>
      </c>
      <c r="AC27" s="19">
        <v>1.82</v>
      </c>
      <c r="AD27" s="19">
        <v>1.82</v>
      </c>
      <c r="AE27" s="19">
        <v>0.25</v>
      </c>
      <c r="AF27" s="19">
        <v>2.57</v>
      </c>
      <c r="AG27" s="19">
        <v>4.8499999999999996</v>
      </c>
      <c r="AH27" s="19">
        <v>3.87</v>
      </c>
      <c r="AI27" s="19">
        <v>260.42</v>
      </c>
      <c r="AJ27" s="19" t="s">
        <v>615</v>
      </c>
      <c r="AK27" s="19" t="s">
        <v>615</v>
      </c>
      <c r="AL27" s="19" t="s">
        <v>615</v>
      </c>
      <c r="AM27" s="19" t="s">
        <v>615</v>
      </c>
      <c r="AN27" s="19" t="s">
        <v>615</v>
      </c>
      <c r="AO27" s="19" t="s">
        <v>615</v>
      </c>
    </row>
    <row r="28" spans="2:41" x14ac:dyDescent="0.3">
      <c r="B28" s="7" t="s">
        <v>360</v>
      </c>
      <c r="C28" s="19">
        <v>8.1300000000000008</v>
      </c>
      <c r="D28" s="19">
        <v>56.9</v>
      </c>
      <c r="E28" s="19" t="s">
        <v>615</v>
      </c>
      <c r="F28" s="19">
        <v>62.7</v>
      </c>
      <c r="G28" s="19">
        <v>11.52</v>
      </c>
      <c r="H28" s="19">
        <v>670.46</v>
      </c>
      <c r="I28" s="19">
        <v>33.15</v>
      </c>
      <c r="J28" s="19">
        <v>1.59</v>
      </c>
      <c r="K28" s="19">
        <v>68.7</v>
      </c>
      <c r="L28" s="19">
        <v>117.92</v>
      </c>
      <c r="M28" s="19">
        <v>24.53</v>
      </c>
      <c r="N28" s="19">
        <v>54.85</v>
      </c>
      <c r="O28" s="19" t="s">
        <v>615</v>
      </c>
      <c r="P28" s="19">
        <v>38.36</v>
      </c>
      <c r="Q28" s="19">
        <v>38.36</v>
      </c>
      <c r="R28" s="19">
        <v>2.68</v>
      </c>
      <c r="S28" s="19">
        <v>92.89</v>
      </c>
      <c r="T28" s="19">
        <v>5.97</v>
      </c>
      <c r="U28" s="19">
        <v>5.97</v>
      </c>
      <c r="V28" s="19" t="s">
        <v>284</v>
      </c>
      <c r="W28" s="19" t="s">
        <v>284</v>
      </c>
      <c r="X28" s="19">
        <v>4.01</v>
      </c>
      <c r="Y28" s="19" t="s">
        <v>615</v>
      </c>
      <c r="Z28" s="19">
        <v>0.74</v>
      </c>
      <c r="AA28" s="19">
        <v>20.77</v>
      </c>
      <c r="AB28" s="19" t="s">
        <v>615</v>
      </c>
      <c r="AC28" s="19">
        <v>2.31</v>
      </c>
      <c r="AD28" s="19">
        <v>2.31</v>
      </c>
      <c r="AE28" s="19">
        <v>0.28000000000000003</v>
      </c>
      <c r="AF28" s="19">
        <v>3.52</v>
      </c>
      <c r="AG28" s="19">
        <v>9.64</v>
      </c>
      <c r="AH28" s="19">
        <v>1.99</v>
      </c>
      <c r="AI28" s="19">
        <v>258.67</v>
      </c>
      <c r="AJ28" s="19" t="s">
        <v>615</v>
      </c>
      <c r="AK28" s="19" t="s">
        <v>615</v>
      </c>
      <c r="AL28" s="19" t="s">
        <v>615</v>
      </c>
      <c r="AM28" s="19" t="s">
        <v>615</v>
      </c>
      <c r="AN28" s="19" t="s">
        <v>615</v>
      </c>
      <c r="AO28" s="19" t="s">
        <v>615</v>
      </c>
    </row>
    <row r="29" spans="2:41" x14ac:dyDescent="0.3">
      <c r="B29" s="7" t="s">
        <v>361</v>
      </c>
      <c r="C29" s="19">
        <v>11.11</v>
      </c>
      <c r="D29" s="19">
        <v>47.59</v>
      </c>
      <c r="E29" s="19" t="s">
        <v>615</v>
      </c>
      <c r="F29" s="19">
        <v>82.27</v>
      </c>
      <c r="G29" s="19">
        <v>15.76</v>
      </c>
      <c r="H29" s="19">
        <v>742.66</v>
      </c>
      <c r="I29" s="19">
        <v>49.76</v>
      </c>
      <c r="J29" s="19">
        <v>3.34</v>
      </c>
      <c r="K29" s="19">
        <v>73.67</v>
      </c>
      <c r="L29" s="19">
        <v>138.68</v>
      </c>
      <c r="M29" s="19">
        <v>20.45</v>
      </c>
      <c r="N29" s="19">
        <v>92.37</v>
      </c>
      <c r="O29" s="19" t="s">
        <v>615</v>
      </c>
      <c r="P29" s="19">
        <v>42.39</v>
      </c>
      <c r="Q29" s="19">
        <v>42.39</v>
      </c>
      <c r="R29" s="19">
        <v>5.14</v>
      </c>
      <c r="S29" s="19">
        <v>156.79</v>
      </c>
      <c r="T29" s="19">
        <v>5.63</v>
      </c>
      <c r="U29" s="19">
        <v>5.63</v>
      </c>
      <c r="V29" s="19" t="s">
        <v>704</v>
      </c>
      <c r="W29" s="19" t="s">
        <v>704</v>
      </c>
      <c r="X29" s="19">
        <v>4.17</v>
      </c>
      <c r="Y29" s="19" t="s">
        <v>615</v>
      </c>
      <c r="Z29" s="19">
        <v>0.75</v>
      </c>
      <c r="AA29" s="19">
        <v>19.149999999999999</v>
      </c>
      <c r="AB29" s="19" t="s">
        <v>615</v>
      </c>
      <c r="AC29" s="19" t="s">
        <v>142</v>
      </c>
      <c r="AD29" s="19" t="s">
        <v>142</v>
      </c>
      <c r="AE29" s="19" t="s">
        <v>77</v>
      </c>
      <c r="AF29" s="19">
        <v>5.01</v>
      </c>
      <c r="AG29" s="19">
        <v>4.67</v>
      </c>
      <c r="AH29" s="19">
        <v>2.77</v>
      </c>
      <c r="AI29" s="19">
        <v>230.82</v>
      </c>
      <c r="AJ29" s="19" t="s">
        <v>615</v>
      </c>
      <c r="AK29" s="19" t="s">
        <v>615</v>
      </c>
      <c r="AL29" s="19" t="s">
        <v>615</v>
      </c>
      <c r="AM29" s="19" t="s">
        <v>615</v>
      </c>
      <c r="AN29" s="19" t="s">
        <v>615</v>
      </c>
      <c r="AO29" s="19" t="s">
        <v>615</v>
      </c>
    </row>
    <row r="30" spans="2:41" x14ac:dyDescent="0.3">
      <c r="B30" s="7" t="s">
        <v>363</v>
      </c>
      <c r="C30" s="19">
        <v>9.27</v>
      </c>
      <c r="D30" s="19" t="s">
        <v>706</v>
      </c>
      <c r="E30" s="19" t="s">
        <v>615</v>
      </c>
      <c r="F30" s="19">
        <v>87.5</v>
      </c>
      <c r="G30" s="19">
        <v>15.4</v>
      </c>
      <c r="H30" s="19">
        <v>648.58000000000004</v>
      </c>
      <c r="I30" s="19">
        <v>49.42</v>
      </c>
      <c r="J30" s="19">
        <v>4</v>
      </c>
      <c r="K30" s="19">
        <v>78.73</v>
      </c>
      <c r="L30" s="19">
        <v>124.65</v>
      </c>
      <c r="M30" s="19">
        <v>21.89</v>
      </c>
      <c r="N30" s="19" t="s">
        <v>705</v>
      </c>
      <c r="O30" s="19" t="s">
        <v>615</v>
      </c>
      <c r="P30" s="19">
        <v>32.75</v>
      </c>
      <c r="Q30" s="19">
        <v>32.75</v>
      </c>
      <c r="R30" s="19">
        <v>5.36</v>
      </c>
      <c r="S30" s="19">
        <v>181.38</v>
      </c>
      <c r="T30" s="19">
        <v>8.4499999999999993</v>
      </c>
      <c r="U30" s="19">
        <v>8.4499999999999993</v>
      </c>
      <c r="V30" s="19" t="s">
        <v>315</v>
      </c>
      <c r="W30" s="19" t="s">
        <v>315</v>
      </c>
      <c r="X30" s="19">
        <v>6.93</v>
      </c>
      <c r="Y30" s="19" t="s">
        <v>615</v>
      </c>
      <c r="Z30" s="19">
        <v>0.69</v>
      </c>
      <c r="AA30" s="19">
        <v>23.91</v>
      </c>
      <c r="AB30" s="19" t="s">
        <v>615</v>
      </c>
      <c r="AC30" s="19">
        <v>2.46</v>
      </c>
      <c r="AD30" s="19">
        <v>2.46</v>
      </c>
      <c r="AE30" s="19">
        <v>0.14000000000000001</v>
      </c>
      <c r="AF30" s="19">
        <v>5.89</v>
      </c>
      <c r="AG30" s="19">
        <v>5.19</v>
      </c>
      <c r="AH30" s="19">
        <v>2.2000000000000002</v>
      </c>
      <c r="AI30" s="19">
        <v>239.98</v>
      </c>
      <c r="AJ30" s="19" t="s">
        <v>615</v>
      </c>
      <c r="AK30" s="19" t="s">
        <v>615</v>
      </c>
      <c r="AL30" s="19" t="s">
        <v>615</v>
      </c>
      <c r="AM30" s="19" t="s">
        <v>615</v>
      </c>
      <c r="AN30" s="19" t="s">
        <v>615</v>
      </c>
      <c r="AO30" s="19" t="s">
        <v>615</v>
      </c>
    </row>
    <row r="31" spans="2:41" x14ac:dyDescent="0.3">
      <c r="B31" s="7" t="s">
        <v>367</v>
      </c>
      <c r="C31" s="19">
        <v>10.43</v>
      </c>
      <c r="D31" s="19">
        <v>69.23</v>
      </c>
      <c r="E31" s="19" t="s">
        <v>615</v>
      </c>
      <c r="F31" s="19">
        <v>94.7</v>
      </c>
      <c r="G31" s="19">
        <v>20.57</v>
      </c>
      <c r="H31" s="19">
        <v>711.8</v>
      </c>
      <c r="I31" s="19">
        <v>53</v>
      </c>
      <c r="J31" s="19">
        <v>4.42</v>
      </c>
      <c r="K31" s="19">
        <v>82.31</v>
      </c>
      <c r="L31" s="19">
        <v>133.97</v>
      </c>
      <c r="M31" s="19">
        <v>34.04</v>
      </c>
      <c r="N31" s="19">
        <v>98.38</v>
      </c>
      <c r="O31" s="19" t="s">
        <v>615</v>
      </c>
      <c r="P31" s="19">
        <v>41.7</v>
      </c>
      <c r="Q31" s="19">
        <v>41.7</v>
      </c>
      <c r="R31" s="19">
        <v>7.05</v>
      </c>
      <c r="S31" s="19">
        <v>196.2</v>
      </c>
      <c r="T31" s="19">
        <v>9.43</v>
      </c>
      <c r="U31" s="19">
        <v>9.43</v>
      </c>
      <c r="V31" s="19" t="s">
        <v>105</v>
      </c>
      <c r="W31" s="19" t="s">
        <v>105</v>
      </c>
      <c r="X31" s="19">
        <v>6.19</v>
      </c>
      <c r="Y31" s="19" t="s">
        <v>615</v>
      </c>
      <c r="Z31" s="19">
        <v>0.78</v>
      </c>
      <c r="AA31" s="19">
        <v>22.69</v>
      </c>
      <c r="AB31" s="19" t="s">
        <v>615</v>
      </c>
      <c r="AC31" s="19">
        <v>2.19</v>
      </c>
      <c r="AD31" s="19">
        <v>2.19</v>
      </c>
      <c r="AE31" s="19">
        <v>0.28999999999999998</v>
      </c>
      <c r="AF31" s="19" t="s">
        <v>707</v>
      </c>
      <c r="AG31" s="19">
        <v>4.8600000000000003</v>
      </c>
      <c r="AH31" s="19" t="s">
        <v>248</v>
      </c>
      <c r="AI31" s="19">
        <v>243.18</v>
      </c>
      <c r="AJ31" s="19" t="s">
        <v>615</v>
      </c>
      <c r="AK31" s="19" t="s">
        <v>615</v>
      </c>
      <c r="AL31" s="19" t="s">
        <v>615</v>
      </c>
      <c r="AM31" s="19" t="s">
        <v>615</v>
      </c>
      <c r="AN31" s="19" t="s">
        <v>615</v>
      </c>
      <c r="AO31" s="19" t="s">
        <v>615</v>
      </c>
    </row>
    <row r="32" spans="2:41" x14ac:dyDescent="0.3">
      <c r="B32" s="7" t="s">
        <v>369</v>
      </c>
      <c r="C32" s="19">
        <v>7.5</v>
      </c>
      <c r="D32" s="19" t="s">
        <v>709</v>
      </c>
      <c r="E32" s="19" t="s">
        <v>615</v>
      </c>
      <c r="F32" s="19">
        <v>47.12</v>
      </c>
      <c r="G32" s="19">
        <v>11.75</v>
      </c>
      <c r="H32" s="19">
        <v>745.6</v>
      </c>
      <c r="I32" s="19">
        <v>31.89</v>
      </c>
      <c r="J32" s="19">
        <v>1.29</v>
      </c>
      <c r="K32" s="19">
        <v>79.47</v>
      </c>
      <c r="L32" s="19">
        <v>146.13</v>
      </c>
      <c r="M32" s="19">
        <v>21.03</v>
      </c>
      <c r="N32" s="19">
        <v>43.67</v>
      </c>
      <c r="O32" s="19" t="s">
        <v>615</v>
      </c>
      <c r="P32" s="19">
        <v>38.78</v>
      </c>
      <c r="Q32" s="19">
        <v>38.78</v>
      </c>
      <c r="R32" s="19">
        <v>1.99</v>
      </c>
      <c r="S32" s="19">
        <v>67.819999999999993</v>
      </c>
      <c r="T32" s="19">
        <v>8.09</v>
      </c>
      <c r="U32" s="19">
        <v>8.09</v>
      </c>
      <c r="V32" s="19" t="s">
        <v>708</v>
      </c>
      <c r="W32" s="19" t="s">
        <v>708</v>
      </c>
      <c r="X32" s="19">
        <v>4.71</v>
      </c>
      <c r="Y32" s="19" t="s">
        <v>615</v>
      </c>
      <c r="Z32" s="19">
        <v>0.76</v>
      </c>
      <c r="AA32" s="19">
        <v>29.76</v>
      </c>
      <c r="AB32" s="19" t="s">
        <v>615</v>
      </c>
      <c r="AC32" s="19">
        <v>2.8</v>
      </c>
      <c r="AD32" s="19">
        <v>2.8</v>
      </c>
      <c r="AE32" s="19">
        <v>0.44</v>
      </c>
      <c r="AF32" s="19">
        <v>4.8099999999999996</v>
      </c>
      <c r="AG32" s="19">
        <v>13.81</v>
      </c>
      <c r="AH32" s="19">
        <v>2.78</v>
      </c>
      <c r="AI32" s="19">
        <v>244.48</v>
      </c>
      <c r="AJ32" s="19" t="s">
        <v>615</v>
      </c>
      <c r="AK32" s="19" t="s">
        <v>615</v>
      </c>
      <c r="AL32" s="19" t="s">
        <v>615</v>
      </c>
      <c r="AM32" s="19" t="s">
        <v>615</v>
      </c>
      <c r="AN32" s="19" t="s">
        <v>615</v>
      </c>
      <c r="AO32" s="19" t="s">
        <v>615</v>
      </c>
    </row>
    <row r="33" spans="1:41" x14ac:dyDescent="0.3">
      <c r="B33" s="7" t="s">
        <v>370</v>
      </c>
      <c r="C33" s="19">
        <v>10.56</v>
      </c>
      <c r="D33" s="19" t="s">
        <v>711</v>
      </c>
      <c r="E33" s="19" t="s">
        <v>615</v>
      </c>
      <c r="F33" s="19">
        <v>37.21</v>
      </c>
      <c r="G33" s="19">
        <v>10.26</v>
      </c>
      <c r="H33" s="19">
        <v>753.65</v>
      </c>
      <c r="I33" s="19">
        <v>25.19</v>
      </c>
      <c r="J33" s="19">
        <v>0.9</v>
      </c>
      <c r="K33" s="19">
        <v>82.54</v>
      </c>
      <c r="L33" s="19">
        <v>146.72999999999999</v>
      </c>
      <c r="M33" s="19">
        <v>18.61</v>
      </c>
      <c r="N33" s="19">
        <v>133.16</v>
      </c>
      <c r="O33" s="19" t="s">
        <v>615</v>
      </c>
      <c r="P33" s="19">
        <v>36.729999999999997</v>
      </c>
      <c r="Q33" s="19">
        <v>36.729999999999997</v>
      </c>
      <c r="R33" s="19">
        <v>2.12</v>
      </c>
      <c r="S33" s="19">
        <v>57.15</v>
      </c>
      <c r="T33" s="19">
        <v>3.53</v>
      </c>
      <c r="U33" s="19">
        <v>3.53</v>
      </c>
      <c r="V33" s="19" t="s">
        <v>710</v>
      </c>
      <c r="W33" s="19" t="s">
        <v>710</v>
      </c>
      <c r="X33" s="19">
        <v>3.58</v>
      </c>
      <c r="Y33" s="19" t="s">
        <v>615</v>
      </c>
      <c r="Z33" s="19">
        <v>0.49</v>
      </c>
      <c r="AA33" s="19">
        <v>21.12</v>
      </c>
      <c r="AB33" s="19" t="s">
        <v>615</v>
      </c>
      <c r="AC33" s="19">
        <v>1.82</v>
      </c>
      <c r="AD33" s="19">
        <v>1.82</v>
      </c>
      <c r="AE33" s="19">
        <v>0.42</v>
      </c>
      <c r="AF33" s="19">
        <v>4.53</v>
      </c>
      <c r="AG33" s="19">
        <v>7.19</v>
      </c>
      <c r="AH33" s="19">
        <v>2.2799999999999998</v>
      </c>
      <c r="AI33" s="19">
        <v>265.42</v>
      </c>
      <c r="AJ33" s="19" t="s">
        <v>615</v>
      </c>
      <c r="AK33" s="19" t="s">
        <v>615</v>
      </c>
      <c r="AL33" s="19" t="s">
        <v>615</v>
      </c>
      <c r="AM33" s="19" t="s">
        <v>615</v>
      </c>
      <c r="AN33" s="19" t="s">
        <v>615</v>
      </c>
      <c r="AO33" s="19" t="s">
        <v>615</v>
      </c>
    </row>
    <row r="34" spans="1:41" x14ac:dyDescent="0.3">
      <c r="B34" s="7" t="s">
        <v>371</v>
      </c>
      <c r="C34" s="19">
        <v>9.4600000000000009</v>
      </c>
      <c r="D34" s="19">
        <v>88.84</v>
      </c>
      <c r="E34" s="19" t="s">
        <v>615</v>
      </c>
      <c r="F34" s="19">
        <v>91.96</v>
      </c>
      <c r="G34" s="19">
        <v>17.260000000000002</v>
      </c>
      <c r="H34" s="19">
        <v>725.39</v>
      </c>
      <c r="I34" s="19">
        <v>53.51</v>
      </c>
      <c r="J34" s="19">
        <v>4.5</v>
      </c>
      <c r="K34" s="19">
        <v>71.67</v>
      </c>
      <c r="L34" s="19">
        <v>124.55</v>
      </c>
      <c r="M34" s="19">
        <v>31.47</v>
      </c>
      <c r="N34" s="19">
        <v>83.51</v>
      </c>
      <c r="O34" s="19" t="s">
        <v>615</v>
      </c>
      <c r="P34" s="19">
        <v>35.96</v>
      </c>
      <c r="Q34" s="19">
        <v>35.96</v>
      </c>
      <c r="R34" s="19">
        <v>6.56</v>
      </c>
      <c r="S34" s="19">
        <v>226.58</v>
      </c>
      <c r="T34" s="19">
        <v>5.94</v>
      </c>
      <c r="U34" s="19">
        <v>5.94</v>
      </c>
      <c r="V34" s="19" t="s">
        <v>165</v>
      </c>
      <c r="W34" s="19" t="s">
        <v>165</v>
      </c>
      <c r="X34" s="19">
        <v>6.06</v>
      </c>
      <c r="Y34" s="19" t="s">
        <v>615</v>
      </c>
      <c r="Z34" s="19">
        <v>0.74</v>
      </c>
      <c r="AA34" s="19">
        <v>20.47</v>
      </c>
      <c r="AB34" s="19" t="s">
        <v>615</v>
      </c>
      <c r="AC34" s="19">
        <v>2.6</v>
      </c>
      <c r="AD34" s="19">
        <v>2.6</v>
      </c>
      <c r="AE34" s="19">
        <v>0.28000000000000003</v>
      </c>
      <c r="AF34" s="19">
        <v>3.23</v>
      </c>
      <c r="AG34" s="19">
        <v>9.06</v>
      </c>
      <c r="AH34" s="19">
        <v>2.95</v>
      </c>
      <c r="AI34" s="19">
        <v>253.88</v>
      </c>
      <c r="AJ34" s="19" t="s">
        <v>615</v>
      </c>
      <c r="AK34" s="19" t="s">
        <v>615</v>
      </c>
      <c r="AL34" s="19" t="s">
        <v>615</v>
      </c>
      <c r="AM34" s="19" t="s">
        <v>615</v>
      </c>
      <c r="AN34" s="19" t="s">
        <v>615</v>
      </c>
      <c r="AO34" s="19" t="s">
        <v>615</v>
      </c>
    </row>
    <row r="35" spans="1:41" x14ac:dyDescent="0.3">
      <c r="B35" s="7" t="s">
        <v>372</v>
      </c>
      <c r="C35" s="19">
        <v>8.94</v>
      </c>
      <c r="D35" s="19">
        <v>58.08</v>
      </c>
      <c r="E35" s="19" t="s">
        <v>615</v>
      </c>
      <c r="F35" s="19">
        <v>80.849999999999994</v>
      </c>
      <c r="G35" s="19">
        <v>15.36</v>
      </c>
      <c r="H35" s="19">
        <v>712.39</v>
      </c>
      <c r="I35" s="19">
        <v>47.8</v>
      </c>
      <c r="J35" s="19">
        <v>2.59</v>
      </c>
      <c r="K35" s="19">
        <v>73.69</v>
      </c>
      <c r="L35" s="19">
        <v>120.54</v>
      </c>
      <c r="M35" s="19">
        <v>24.31</v>
      </c>
      <c r="N35" s="19">
        <v>79.510000000000005</v>
      </c>
      <c r="O35" s="19" t="s">
        <v>615</v>
      </c>
      <c r="P35" s="19">
        <v>34.89</v>
      </c>
      <c r="Q35" s="19">
        <v>34.89</v>
      </c>
      <c r="R35" s="19">
        <v>4.4000000000000004</v>
      </c>
      <c r="S35" s="19">
        <v>141.83000000000001</v>
      </c>
      <c r="T35" s="19">
        <v>5.8</v>
      </c>
      <c r="U35" s="19">
        <v>5.8</v>
      </c>
      <c r="V35" s="19" t="s">
        <v>712</v>
      </c>
      <c r="W35" s="19" t="s">
        <v>712</v>
      </c>
      <c r="X35" s="19">
        <v>4.55</v>
      </c>
      <c r="Y35" s="19" t="s">
        <v>615</v>
      </c>
      <c r="Z35" s="19">
        <v>0.4</v>
      </c>
      <c r="AA35" s="19">
        <v>22.12</v>
      </c>
      <c r="AB35" s="19" t="s">
        <v>615</v>
      </c>
      <c r="AC35" s="19">
        <v>3.44</v>
      </c>
      <c r="AD35" s="19">
        <v>3.44</v>
      </c>
      <c r="AE35" s="19" t="s">
        <v>201</v>
      </c>
      <c r="AF35" s="19">
        <v>4.3600000000000003</v>
      </c>
      <c r="AG35" s="19">
        <v>11.03</v>
      </c>
      <c r="AH35" s="19">
        <v>2.52</v>
      </c>
      <c r="AI35" s="19">
        <v>246.13</v>
      </c>
      <c r="AJ35" s="19" t="s">
        <v>615</v>
      </c>
      <c r="AK35" s="19" t="s">
        <v>615</v>
      </c>
      <c r="AL35" s="19" t="s">
        <v>615</v>
      </c>
      <c r="AM35" s="19" t="s">
        <v>615</v>
      </c>
      <c r="AN35" s="19" t="s">
        <v>615</v>
      </c>
      <c r="AO35" s="19" t="s">
        <v>615</v>
      </c>
    </row>
    <row r="36" spans="1:41" x14ac:dyDescent="0.3">
      <c r="B36" s="7" t="s">
        <v>374</v>
      </c>
      <c r="C36" s="19">
        <v>13.52</v>
      </c>
      <c r="D36" s="19">
        <v>65.760000000000005</v>
      </c>
      <c r="E36" s="19">
        <v>285.33999999999997</v>
      </c>
      <c r="F36" s="19">
        <v>97.3</v>
      </c>
      <c r="G36" s="19">
        <v>15.15</v>
      </c>
      <c r="H36" s="19">
        <v>631.9</v>
      </c>
      <c r="I36" s="19">
        <v>16.47</v>
      </c>
      <c r="J36" s="19">
        <v>1.79</v>
      </c>
      <c r="K36" s="19">
        <v>53.51</v>
      </c>
      <c r="L36" s="19">
        <v>90.86</v>
      </c>
      <c r="M36" s="19">
        <v>27.86</v>
      </c>
      <c r="N36" s="19">
        <v>68.709999999999994</v>
      </c>
      <c r="O36" s="19" t="s">
        <v>615</v>
      </c>
      <c r="P36" s="19">
        <v>24.54</v>
      </c>
      <c r="Q36" s="19">
        <v>24.54</v>
      </c>
      <c r="R36" s="19">
        <v>5.45</v>
      </c>
      <c r="S36" s="19">
        <v>336.07</v>
      </c>
      <c r="T36" s="19">
        <v>1.8</v>
      </c>
      <c r="U36" s="19">
        <v>1.8</v>
      </c>
      <c r="V36" s="19" t="s">
        <v>713</v>
      </c>
      <c r="W36" s="19" t="s">
        <v>713</v>
      </c>
      <c r="X36" s="19">
        <v>1.47</v>
      </c>
      <c r="Y36" s="19" t="s">
        <v>615</v>
      </c>
      <c r="Z36" s="19" t="s">
        <v>49</v>
      </c>
      <c r="AA36" s="19">
        <v>7.7</v>
      </c>
      <c r="AB36" s="19" t="s">
        <v>615</v>
      </c>
      <c r="AC36" s="19" t="s">
        <v>364</v>
      </c>
      <c r="AD36" s="19" t="s">
        <v>364</v>
      </c>
      <c r="AE36" s="19" t="s">
        <v>106</v>
      </c>
      <c r="AF36" s="19">
        <v>3.77</v>
      </c>
      <c r="AG36" s="19">
        <v>16.309999999999999</v>
      </c>
      <c r="AH36" s="19" t="s">
        <v>615</v>
      </c>
      <c r="AI36" s="19">
        <v>2.72</v>
      </c>
      <c r="AJ36" s="19" t="s">
        <v>615</v>
      </c>
      <c r="AK36" s="19" t="s">
        <v>615</v>
      </c>
      <c r="AL36" s="19" t="s">
        <v>615</v>
      </c>
      <c r="AM36" s="19" t="s">
        <v>615</v>
      </c>
      <c r="AN36" s="19" t="s">
        <v>615</v>
      </c>
      <c r="AO36" s="19" t="s">
        <v>615</v>
      </c>
    </row>
    <row r="37" spans="1:41" x14ac:dyDescent="0.3">
      <c r="B37" s="7" t="s">
        <v>379</v>
      </c>
      <c r="C37" s="19">
        <v>14.15</v>
      </c>
      <c r="D37" s="19">
        <v>85.15</v>
      </c>
      <c r="E37" s="19">
        <v>299.22000000000003</v>
      </c>
      <c r="F37" s="19">
        <v>76.569999999999993</v>
      </c>
      <c r="G37" s="19">
        <v>12.5</v>
      </c>
      <c r="H37" s="19">
        <v>602.71</v>
      </c>
      <c r="I37" s="19">
        <v>9.65</v>
      </c>
      <c r="J37" s="19">
        <v>0.8</v>
      </c>
      <c r="K37" s="19">
        <v>56.84</v>
      </c>
      <c r="L37" s="19">
        <v>89.82</v>
      </c>
      <c r="M37" s="19">
        <v>22.56</v>
      </c>
      <c r="N37" s="19">
        <v>60.33</v>
      </c>
      <c r="O37" s="19" t="s">
        <v>615</v>
      </c>
      <c r="P37" s="19">
        <v>21.86</v>
      </c>
      <c r="Q37" s="19">
        <v>21.86</v>
      </c>
      <c r="R37" s="19">
        <v>7.55</v>
      </c>
      <c r="S37" s="19">
        <v>248.57</v>
      </c>
      <c r="T37" s="19">
        <v>4.38</v>
      </c>
      <c r="U37" s="19">
        <v>4.38</v>
      </c>
      <c r="V37" s="19" t="s">
        <v>72</v>
      </c>
      <c r="W37" s="19" t="s">
        <v>72</v>
      </c>
      <c r="X37" s="19">
        <v>1.98</v>
      </c>
      <c r="Y37" s="19" t="s">
        <v>615</v>
      </c>
      <c r="Z37" s="19">
        <v>0.28000000000000003</v>
      </c>
      <c r="AA37" s="19">
        <v>6.33</v>
      </c>
      <c r="AB37" s="19" t="s">
        <v>615</v>
      </c>
      <c r="AC37" s="19" t="s">
        <v>118</v>
      </c>
      <c r="AD37" s="19" t="s">
        <v>118</v>
      </c>
      <c r="AE37" s="19" t="s">
        <v>133</v>
      </c>
      <c r="AF37" s="19">
        <v>3.32</v>
      </c>
      <c r="AG37" s="19">
        <v>4.84</v>
      </c>
      <c r="AH37" s="19" t="s">
        <v>615</v>
      </c>
      <c r="AI37" s="19">
        <v>2.69</v>
      </c>
      <c r="AJ37" s="19" t="s">
        <v>615</v>
      </c>
      <c r="AK37" s="19" t="s">
        <v>615</v>
      </c>
      <c r="AL37" s="19" t="s">
        <v>615</v>
      </c>
      <c r="AM37" s="19" t="s">
        <v>615</v>
      </c>
      <c r="AN37" s="19" t="s">
        <v>615</v>
      </c>
      <c r="AO37" s="19" t="s">
        <v>615</v>
      </c>
    </row>
    <row r="38" spans="1:41" x14ac:dyDescent="0.3">
      <c r="B38" s="7" t="s">
        <v>380</v>
      </c>
      <c r="C38" s="19">
        <v>12.31</v>
      </c>
      <c r="D38" s="19">
        <v>94.31</v>
      </c>
      <c r="E38" s="19">
        <v>276.11</v>
      </c>
      <c r="F38" s="19">
        <v>70.33</v>
      </c>
      <c r="G38" s="19">
        <v>14.69</v>
      </c>
      <c r="H38" s="19">
        <v>576.52</v>
      </c>
      <c r="I38" s="19">
        <v>13.09</v>
      </c>
      <c r="J38" s="19">
        <v>0.75</v>
      </c>
      <c r="K38" s="19">
        <v>58.96</v>
      </c>
      <c r="L38" s="19">
        <v>90.98</v>
      </c>
      <c r="M38" s="19">
        <v>21.55</v>
      </c>
      <c r="N38" s="19" t="s">
        <v>714</v>
      </c>
      <c r="O38" s="19" t="s">
        <v>615</v>
      </c>
      <c r="P38" s="19">
        <v>22.58</v>
      </c>
      <c r="Q38" s="19">
        <v>22.58</v>
      </c>
      <c r="R38" s="19">
        <v>8.4</v>
      </c>
      <c r="S38" s="19">
        <v>177.69</v>
      </c>
      <c r="T38" s="19">
        <v>5.16</v>
      </c>
      <c r="U38" s="19">
        <v>5.16</v>
      </c>
      <c r="V38" s="19">
        <v>1.97</v>
      </c>
      <c r="W38" s="19">
        <v>1.97</v>
      </c>
      <c r="X38" s="19">
        <v>2.02</v>
      </c>
      <c r="Y38" s="19" t="s">
        <v>615</v>
      </c>
      <c r="Z38" s="19" t="s">
        <v>63</v>
      </c>
      <c r="AA38" s="19">
        <v>8.41</v>
      </c>
      <c r="AB38" s="19" t="s">
        <v>615</v>
      </c>
      <c r="AC38" s="19" t="s">
        <v>326</v>
      </c>
      <c r="AD38" s="19" t="s">
        <v>326</v>
      </c>
      <c r="AE38" s="19" t="s">
        <v>113</v>
      </c>
      <c r="AF38" s="19">
        <v>4.0999999999999996</v>
      </c>
      <c r="AG38" s="19">
        <v>13</v>
      </c>
      <c r="AH38" s="19" t="s">
        <v>615</v>
      </c>
      <c r="AI38" s="19">
        <v>4.2</v>
      </c>
      <c r="AJ38" s="19" t="s">
        <v>615</v>
      </c>
      <c r="AK38" s="19" t="s">
        <v>615</v>
      </c>
      <c r="AL38" s="19" t="s">
        <v>615</v>
      </c>
      <c r="AM38" s="19" t="s">
        <v>615</v>
      </c>
      <c r="AN38" s="19" t="s">
        <v>615</v>
      </c>
      <c r="AO38" s="19" t="s">
        <v>615</v>
      </c>
    </row>
    <row r="39" spans="1:41" x14ac:dyDescent="0.3">
      <c r="B39" s="7" t="s">
        <v>381</v>
      </c>
      <c r="C39" s="19">
        <v>9.9</v>
      </c>
      <c r="D39" s="19" t="s">
        <v>719</v>
      </c>
      <c r="E39" s="19">
        <v>271.98</v>
      </c>
      <c r="F39" s="19">
        <v>53.75</v>
      </c>
      <c r="G39" s="19">
        <v>7.53</v>
      </c>
      <c r="H39" s="19">
        <v>508.72</v>
      </c>
      <c r="I39" s="19">
        <v>7.66</v>
      </c>
      <c r="J39" s="19" t="s">
        <v>156</v>
      </c>
      <c r="K39" s="19">
        <v>46.2</v>
      </c>
      <c r="L39" s="19">
        <v>79.25</v>
      </c>
      <c r="M39" s="19">
        <v>19.71</v>
      </c>
      <c r="N39" s="19">
        <v>69.95</v>
      </c>
      <c r="O39" s="19" t="s">
        <v>615</v>
      </c>
      <c r="P39" s="19">
        <v>26.42</v>
      </c>
      <c r="Q39" s="19">
        <v>26.42</v>
      </c>
      <c r="R39" s="19" t="s">
        <v>213</v>
      </c>
      <c r="S39" s="19">
        <v>105.66</v>
      </c>
      <c r="T39" s="19">
        <v>3.08</v>
      </c>
      <c r="U39" s="19">
        <v>3.08</v>
      </c>
      <c r="V39" s="19" t="s">
        <v>717</v>
      </c>
      <c r="W39" s="19" t="s">
        <v>717</v>
      </c>
      <c r="X39" s="19" t="s">
        <v>463</v>
      </c>
      <c r="Y39" s="19" t="s">
        <v>615</v>
      </c>
      <c r="Z39" s="19">
        <v>0.45</v>
      </c>
      <c r="AA39" s="19">
        <v>6.16</v>
      </c>
      <c r="AB39" s="19" t="s">
        <v>615</v>
      </c>
      <c r="AC39" s="19" t="s">
        <v>718</v>
      </c>
      <c r="AD39" s="19" t="s">
        <v>718</v>
      </c>
      <c r="AE39" s="19" t="s">
        <v>244</v>
      </c>
      <c r="AF39" s="19" t="s">
        <v>715</v>
      </c>
      <c r="AG39" s="19">
        <v>9.5399999999999991</v>
      </c>
      <c r="AH39" s="19" t="s">
        <v>615</v>
      </c>
      <c r="AI39" s="19" t="s">
        <v>716</v>
      </c>
      <c r="AJ39" s="19" t="s">
        <v>615</v>
      </c>
      <c r="AK39" s="19" t="s">
        <v>615</v>
      </c>
      <c r="AL39" s="19" t="s">
        <v>615</v>
      </c>
      <c r="AM39" s="19" t="s">
        <v>615</v>
      </c>
      <c r="AN39" s="19" t="s">
        <v>615</v>
      </c>
      <c r="AO39" s="19" t="s">
        <v>615</v>
      </c>
    </row>
    <row r="40" spans="1:41" x14ac:dyDescent="0.3">
      <c r="B40" s="7" t="s">
        <v>387</v>
      </c>
      <c r="C40" s="19">
        <v>11.34</v>
      </c>
      <c r="D40" s="19" t="s">
        <v>723</v>
      </c>
      <c r="E40" s="19">
        <v>252.82</v>
      </c>
      <c r="F40" s="19">
        <v>80.989999999999995</v>
      </c>
      <c r="G40" s="19">
        <v>15.93</v>
      </c>
      <c r="H40" s="19">
        <v>556.91</v>
      </c>
      <c r="I40" s="19">
        <v>8.65</v>
      </c>
      <c r="J40" s="19" t="s">
        <v>94</v>
      </c>
      <c r="K40" s="19">
        <v>49.61</v>
      </c>
      <c r="L40" s="19">
        <v>81.59</v>
      </c>
      <c r="M40" s="19">
        <v>23.12</v>
      </c>
      <c r="N40" s="19">
        <v>88.05</v>
      </c>
      <c r="O40" s="19" t="s">
        <v>615</v>
      </c>
      <c r="P40" s="19">
        <v>23.87</v>
      </c>
      <c r="Q40" s="19">
        <v>23.87</v>
      </c>
      <c r="R40" s="19">
        <v>8.49</v>
      </c>
      <c r="S40" s="19">
        <v>200.99</v>
      </c>
      <c r="T40" s="19">
        <v>8.41</v>
      </c>
      <c r="U40" s="19">
        <v>8.41</v>
      </c>
      <c r="V40" s="19" t="s">
        <v>721</v>
      </c>
      <c r="W40" s="19" t="s">
        <v>721</v>
      </c>
      <c r="X40" s="19">
        <v>1.82</v>
      </c>
      <c r="Y40" s="19" t="s">
        <v>615</v>
      </c>
      <c r="Z40" s="19" t="s">
        <v>45</v>
      </c>
      <c r="AA40" s="19">
        <v>9.6</v>
      </c>
      <c r="AB40" s="19" t="s">
        <v>615</v>
      </c>
      <c r="AC40" s="19" t="s">
        <v>722</v>
      </c>
      <c r="AD40" s="19" t="s">
        <v>722</v>
      </c>
      <c r="AE40" s="19" t="s">
        <v>121</v>
      </c>
      <c r="AF40" s="19">
        <v>4.96</v>
      </c>
      <c r="AG40" s="19">
        <v>8.65</v>
      </c>
      <c r="AH40" s="19" t="s">
        <v>615</v>
      </c>
      <c r="AI40" s="19" t="s">
        <v>720</v>
      </c>
      <c r="AJ40" s="19" t="s">
        <v>615</v>
      </c>
      <c r="AK40" s="19" t="s">
        <v>615</v>
      </c>
      <c r="AL40" s="19" t="s">
        <v>615</v>
      </c>
      <c r="AM40" s="19" t="s">
        <v>615</v>
      </c>
      <c r="AN40" s="19" t="s">
        <v>615</v>
      </c>
      <c r="AO40" s="19" t="s">
        <v>615</v>
      </c>
    </row>
    <row r="41" spans="1:41" x14ac:dyDescent="0.3">
      <c r="B41" s="7" t="s">
        <v>390</v>
      </c>
      <c r="C41" s="19">
        <v>13.01</v>
      </c>
      <c r="D41" s="19">
        <v>63.38</v>
      </c>
      <c r="E41" s="19">
        <v>297.37</v>
      </c>
      <c r="F41" s="19">
        <v>76.42</v>
      </c>
      <c r="G41" s="19">
        <v>17.38</v>
      </c>
      <c r="H41" s="19">
        <v>629.82000000000005</v>
      </c>
      <c r="I41" s="19">
        <v>11.5</v>
      </c>
      <c r="J41" s="19">
        <v>0.48</v>
      </c>
      <c r="K41" s="19">
        <v>64.02</v>
      </c>
      <c r="L41" s="19">
        <v>94.12</v>
      </c>
      <c r="M41" s="19">
        <v>23.04</v>
      </c>
      <c r="N41" s="19">
        <v>91.08</v>
      </c>
      <c r="O41" s="19" t="s">
        <v>615</v>
      </c>
      <c r="P41" s="19">
        <v>35.369999999999997</v>
      </c>
      <c r="Q41" s="19">
        <v>35.369999999999997</v>
      </c>
      <c r="R41" s="19">
        <v>3.81</v>
      </c>
      <c r="S41" s="19">
        <v>187.79</v>
      </c>
      <c r="T41" s="19">
        <v>4.5599999999999996</v>
      </c>
      <c r="U41" s="19">
        <v>4.5599999999999996</v>
      </c>
      <c r="V41" s="19" t="s">
        <v>383</v>
      </c>
      <c r="W41" s="19" t="s">
        <v>383</v>
      </c>
      <c r="X41" s="19">
        <v>1.51</v>
      </c>
      <c r="Y41" s="19" t="s">
        <v>615</v>
      </c>
      <c r="Z41" s="19">
        <v>0.5</v>
      </c>
      <c r="AA41" s="19">
        <v>13.89</v>
      </c>
      <c r="AB41" s="19" t="s">
        <v>615</v>
      </c>
      <c r="AC41" s="19">
        <v>0.95</v>
      </c>
      <c r="AD41" s="19">
        <v>0.95</v>
      </c>
      <c r="AE41" s="19" t="s">
        <v>119</v>
      </c>
      <c r="AF41" s="19">
        <v>4.8</v>
      </c>
      <c r="AG41" s="19">
        <v>21.33</v>
      </c>
      <c r="AH41" s="19" t="s">
        <v>615</v>
      </c>
      <c r="AI41" s="19">
        <v>4.01</v>
      </c>
      <c r="AJ41" s="19" t="s">
        <v>615</v>
      </c>
      <c r="AK41" s="19" t="s">
        <v>615</v>
      </c>
      <c r="AL41" s="19" t="s">
        <v>615</v>
      </c>
      <c r="AM41" s="19" t="s">
        <v>615</v>
      </c>
      <c r="AN41" s="19" t="s">
        <v>615</v>
      </c>
      <c r="AO41" s="19" t="s">
        <v>615</v>
      </c>
    </row>
    <row r="42" spans="1:41" x14ac:dyDescent="0.3">
      <c r="B42" s="7" t="s">
        <v>392</v>
      </c>
      <c r="C42" s="19">
        <v>3.58</v>
      </c>
      <c r="D42" s="19">
        <v>71.19</v>
      </c>
      <c r="E42" s="19">
        <v>282.33</v>
      </c>
      <c r="F42" s="19">
        <v>24.55</v>
      </c>
      <c r="G42" s="19">
        <v>4.28</v>
      </c>
      <c r="H42" s="19">
        <v>569.1</v>
      </c>
      <c r="I42" s="19">
        <v>5.71</v>
      </c>
      <c r="J42" s="19" t="s">
        <v>112</v>
      </c>
      <c r="K42" s="19">
        <v>56.28</v>
      </c>
      <c r="L42" s="19">
        <v>100.71</v>
      </c>
      <c r="M42" s="19">
        <v>16.03</v>
      </c>
      <c r="N42" s="19">
        <v>96.24</v>
      </c>
      <c r="O42" s="19" t="s">
        <v>615</v>
      </c>
      <c r="P42" s="19">
        <v>32.17</v>
      </c>
      <c r="Q42" s="19">
        <v>32.17</v>
      </c>
      <c r="R42" s="19" t="s">
        <v>633</v>
      </c>
      <c r="S42" s="19">
        <v>41.74</v>
      </c>
      <c r="T42" s="19">
        <v>3.72</v>
      </c>
      <c r="U42" s="19">
        <v>3.72</v>
      </c>
      <c r="V42" s="19" t="s">
        <v>724</v>
      </c>
      <c r="W42" s="19" t="s">
        <v>724</v>
      </c>
      <c r="X42" s="19" t="s">
        <v>725</v>
      </c>
      <c r="Y42" s="19" t="s">
        <v>615</v>
      </c>
      <c r="Z42" s="19" t="s">
        <v>57</v>
      </c>
      <c r="AA42" s="19">
        <v>9.27</v>
      </c>
      <c r="AB42" s="19" t="s">
        <v>615</v>
      </c>
      <c r="AC42" s="19" t="s">
        <v>726</v>
      </c>
      <c r="AD42" s="19" t="s">
        <v>726</v>
      </c>
      <c r="AE42" s="19" t="s">
        <v>87</v>
      </c>
      <c r="AF42" s="19">
        <v>3</v>
      </c>
      <c r="AG42" s="19">
        <v>10.39</v>
      </c>
      <c r="AH42" s="19" t="s">
        <v>615</v>
      </c>
      <c r="AI42" s="19">
        <v>5.03</v>
      </c>
      <c r="AJ42" s="19" t="s">
        <v>615</v>
      </c>
      <c r="AK42" s="19" t="s">
        <v>615</v>
      </c>
      <c r="AL42" s="19" t="s">
        <v>615</v>
      </c>
      <c r="AM42" s="19" t="s">
        <v>615</v>
      </c>
      <c r="AN42" s="19" t="s">
        <v>615</v>
      </c>
      <c r="AO42" s="19" t="s">
        <v>615</v>
      </c>
    </row>
    <row r="43" spans="1:41" x14ac:dyDescent="0.3">
      <c r="B43" s="7" t="s">
        <v>396</v>
      </c>
      <c r="C43" s="19">
        <v>7.2</v>
      </c>
      <c r="D43" s="19">
        <v>74.22</v>
      </c>
      <c r="E43" s="19">
        <v>284.22000000000003</v>
      </c>
      <c r="F43" s="19">
        <v>33.07</v>
      </c>
      <c r="G43" s="19" t="s">
        <v>449</v>
      </c>
      <c r="H43" s="19">
        <v>550.6</v>
      </c>
      <c r="I43" s="19">
        <v>1.97</v>
      </c>
      <c r="J43" s="19" t="s">
        <v>347</v>
      </c>
      <c r="K43" s="19">
        <v>59.17</v>
      </c>
      <c r="L43" s="19">
        <v>85.59</v>
      </c>
      <c r="M43" s="19">
        <v>22.38</v>
      </c>
      <c r="N43" s="19">
        <v>69.819999999999993</v>
      </c>
      <c r="O43" s="19" t="s">
        <v>615</v>
      </c>
      <c r="P43" s="19">
        <v>16.37</v>
      </c>
      <c r="Q43" s="19">
        <v>16.37</v>
      </c>
      <c r="R43" s="19" t="s">
        <v>730</v>
      </c>
      <c r="S43" s="19">
        <v>61.29</v>
      </c>
      <c r="T43" s="19">
        <v>6.77</v>
      </c>
      <c r="U43" s="19">
        <v>6.77</v>
      </c>
      <c r="V43" s="19" t="s">
        <v>228</v>
      </c>
      <c r="W43" s="19" t="s">
        <v>228</v>
      </c>
      <c r="X43" s="19" t="s">
        <v>728</v>
      </c>
      <c r="Y43" s="19" t="s">
        <v>615</v>
      </c>
      <c r="Z43" s="19" t="s">
        <v>645</v>
      </c>
      <c r="AA43" s="19">
        <v>6.27</v>
      </c>
      <c r="AB43" s="19" t="s">
        <v>615</v>
      </c>
      <c r="AC43" s="19" t="s">
        <v>729</v>
      </c>
      <c r="AD43" s="19" t="s">
        <v>729</v>
      </c>
      <c r="AE43" s="19" t="s">
        <v>163</v>
      </c>
      <c r="AF43" s="19" t="s">
        <v>727</v>
      </c>
      <c r="AG43" s="19">
        <v>14.39</v>
      </c>
      <c r="AH43" s="19" t="s">
        <v>615</v>
      </c>
      <c r="AI43" s="19" t="s">
        <v>482</v>
      </c>
      <c r="AJ43" s="19" t="s">
        <v>615</v>
      </c>
      <c r="AK43" s="19" t="s">
        <v>615</v>
      </c>
      <c r="AL43" s="19" t="s">
        <v>615</v>
      </c>
      <c r="AM43" s="19" t="s">
        <v>615</v>
      </c>
      <c r="AN43" s="19" t="s">
        <v>615</v>
      </c>
      <c r="AO43" s="19" t="s">
        <v>615</v>
      </c>
    </row>
    <row r="44" spans="1:41" x14ac:dyDescent="0.3">
      <c r="B44" s="7" t="s">
        <v>401</v>
      </c>
      <c r="C44" s="19">
        <v>9.67</v>
      </c>
      <c r="D44" s="19">
        <v>77.92</v>
      </c>
      <c r="E44" s="19">
        <v>290.97000000000003</v>
      </c>
      <c r="F44" s="19">
        <v>57.65</v>
      </c>
      <c r="G44" s="19">
        <v>8.48</v>
      </c>
      <c r="H44" s="19">
        <v>666.08</v>
      </c>
      <c r="I44" s="19">
        <v>5.71</v>
      </c>
      <c r="J44" s="19">
        <v>0.17</v>
      </c>
      <c r="K44" s="19">
        <v>63.24</v>
      </c>
      <c r="L44" s="19">
        <v>92.72</v>
      </c>
      <c r="M44" s="19">
        <v>28.07</v>
      </c>
      <c r="N44" s="19">
        <v>92.05</v>
      </c>
      <c r="O44" s="19" t="s">
        <v>615</v>
      </c>
      <c r="P44" s="19">
        <v>24.49</v>
      </c>
      <c r="Q44" s="19">
        <v>24.49</v>
      </c>
      <c r="R44" s="19">
        <v>3.8</v>
      </c>
      <c r="S44" s="19">
        <v>115.79</v>
      </c>
      <c r="T44" s="19">
        <v>5.08</v>
      </c>
      <c r="U44" s="19">
        <v>5.08</v>
      </c>
      <c r="V44" s="19" t="s">
        <v>284</v>
      </c>
      <c r="W44" s="19" t="s">
        <v>284</v>
      </c>
      <c r="X44" s="19">
        <v>5.69</v>
      </c>
      <c r="Y44" s="19" t="s">
        <v>615</v>
      </c>
      <c r="Z44" s="19">
        <v>0.28000000000000003</v>
      </c>
      <c r="AA44" s="19">
        <v>9</v>
      </c>
      <c r="AB44" s="19" t="s">
        <v>615</v>
      </c>
      <c r="AC44" s="19" t="s">
        <v>235</v>
      </c>
      <c r="AD44" s="19" t="s">
        <v>235</v>
      </c>
      <c r="AE44" s="19" t="s">
        <v>86</v>
      </c>
      <c r="AF44" s="19">
        <v>1.98</v>
      </c>
      <c r="AG44" s="19">
        <v>15.39</v>
      </c>
      <c r="AH44" s="19" t="s">
        <v>615</v>
      </c>
      <c r="AI44" s="19">
        <v>3.34</v>
      </c>
      <c r="AJ44" s="19" t="s">
        <v>615</v>
      </c>
      <c r="AK44" s="19" t="s">
        <v>615</v>
      </c>
      <c r="AL44" s="19" t="s">
        <v>615</v>
      </c>
      <c r="AM44" s="19" t="s">
        <v>615</v>
      </c>
      <c r="AN44" s="19" t="s">
        <v>615</v>
      </c>
      <c r="AO44" s="19" t="s">
        <v>615</v>
      </c>
    </row>
    <row r="45" spans="1:41" x14ac:dyDescent="0.3">
      <c r="A45" s="7" t="s">
        <v>802</v>
      </c>
      <c r="B45" s="7" t="s">
        <v>541</v>
      </c>
      <c r="C45" s="19">
        <v>8.7799999999999994</v>
      </c>
      <c r="D45" s="19" t="s">
        <v>739</v>
      </c>
      <c r="E45" s="19">
        <v>370.55</v>
      </c>
      <c r="F45" s="19">
        <v>33.11</v>
      </c>
      <c r="G45" s="19">
        <v>2.36</v>
      </c>
      <c r="H45" s="19">
        <v>253.72</v>
      </c>
      <c r="I45" s="19" t="s">
        <v>258</v>
      </c>
      <c r="J45" s="19" t="s">
        <v>404</v>
      </c>
      <c r="K45" s="19">
        <v>21.91</v>
      </c>
      <c r="L45" s="19">
        <v>34.549999999999997</v>
      </c>
      <c r="M45" s="19">
        <v>15.88</v>
      </c>
      <c r="N45" s="19">
        <v>90.39</v>
      </c>
      <c r="O45" s="19" t="s">
        <v>615</v>
      </c>
      <c r="P45" s="19" t="s">
        <v>733</v>
      </c>
      <c r="Q45" s="19">
        <v>22.221145626946559</v>
      </c>
      <c r="R45" s="19" t="s">
        <v>738</v>
      </c>
      <c r="S45" s="19">
        <v>141.76</v>
      </c>
      <c r="T45" s="19" t="s">
        <v>734</v>
      </c>
      <c r="U45" s="19">
        <v>4.4008261086860578</v>
      </c>
      <c r="V45" s="19" t="s">
        <v>735</v>
      </c>
      <c r="W45" s="19">
        <v>1.2547688832448451</v>
      </c>
      <c r="X45" s="19" t="s">
        <v>736</v>
      </c>
      <c r="Y45" s="19" t="s">
        <v>105</v>
      </c>
      <c r="Z45" s="19" t="s">
        <v>701</v>
      </c>
      <c r="AA45" s="19" t="s">
        <v>130</v>
      </c>
      <c r="AB45" s="19" t="s">
        <v>615</v>
      </c>
      <c r="AC45" s="19" t="s">
        <v>737</v>
      </c>
      <c r="AD45" s="19" t="s">
        <v>737</v>
      </c>
      <c r="AE45" s="19" t="s">
        <v>285</v>
      </c>
      <c r="AF45" s="19" t="s">
        <v>731</v>
      </c>
      <c r="AG45" s="19">
        <v>237.86</v>
      </c>
      <c r="AH45" s="19" t="s">
        <v>615</v>
      </c>
      <c r="AI45" s="19" t="s">
        <v>732</v>
      </c>
      <c r="AJ45" s="19" t="s">
        <v>615</v>
      </c>
      <c r="AK45" s="19" t="s">
        <v>615</v>
      </c>
      <c r="AL45" s="19" t="s">
        <v>615</v>
      </c>
      <c r="AM45" s="19" t="s">
        <v>615</v>
      </c>
      <c r="AN45" s="19" t="s">
        <v>615</v>
      </c>
      <c r="AO45" s="19" t="s">
        <v>615</v>
      </c>
    </row>
    <row r="46" spans="1:41" x14ac:dyDescent="0.3">
      <c r="B46" s="7" t="s">
        <v>559</v>
      </c>
      <c r="C46" s="19">
        <v>10.17</v>
      </c>
      <c r="D46" s="19" t="s">
        <v>749</v>
      </c>
      <c r="E46" s="19">
        <v>378.26</v>
      </c>
      <c r="F46" s="19">
        <v>63.09</v>
      </c>
      <c r="G46" s="19">
        <v>14.75</v>
      </c>
      <c r="H46" s="19">
        <v>818.38</v>
      </c>
      <c r="I46" s="19">
        <v>31.13</v>
      </c>
      <c r="J46" s="19">
        <v>1.82</v>
      </c>
      <c r="K46" s="19">
        <v>78.73</v>
      </c>
      <c r="L46" s="19">
        <v>129.41999999999999</v>
      </c>
      <c r="M46" s="19">
        <v>28.79</v>
      </c>
      <c r="N46" s="19">
        <v>98.02</v>
      </c>
      <c r="O46" s="19" t="s">
        <v>615</v>
      </c>
      <c r="P46" s="19">
        <v>48.11</v>
      </c>
      <c r="Q46" s="19">
        <v>48.874332173641378</v>
      </c>
      <c r="R46" s="19" t="s">
        <v>748</v>
      </c>
      <c r="S46" s="19">
        <v>167.34</v>
      </c>
      <c r="T46" s="19" t="s">
        <v>744</v>
      </c>
      <c r="U46" s="19">
        <v>12.797852706731122</v>
      </c>
      <c r="V46" s="19" t="s">
        <v>745</v>
      </c>
      <c r="W46" s="19">
        <v>2.0335162203181292</v>
      </c>
      <c r="X46" s="19" t="s">
        <v>746</v>
      </c>
      <c r="Y46" s="19" t="s">
        <v>615</v>
      </c>
      <c r="Z46" s="19" t="s">
        <v>75</v>
      </c>
      <c r="AA46" s="19">
        <v>31.07</v>
      </c>
      <c r="AB46" s="19" t="s">
        <v>615</v>
      </c>
      <c r="AC46" s="19" t="s">
        <v>747</v>
      </c>
      <c r="AD46" s="19">
        <v>4.0475031610700647</v>
      </c>
      <c r="AE46" s="19" t="s">
        <v>197</v>
      </c>
      <c r="AF46" s="19" t="s">
        <v>741</v>
      </c>
      <c r="AG46" s="19" t="s">
        <v>742</v>
      </c>
      <c r="AH46" s="19" t="s">
        <v>615</v>
      </c>
      <c r="AI46" s="19" t="s">
        <v>743</v>
      </c>
      <c r="AJ46" s="19" t="s">
        <v>615</v>
      </c>
      <c r="AK46" s="19" t="s">
        <v>615</v>
      </c>
      <c r="AL46" s="19" t="s">
        <v>615</v>
      </c>
      <c r="AM46" s="19" t="s">
        <v>615</v>
      </c>
      <c r="AN46" s="19" t="s">
        <v>615</v>
      </c>
      <c r="AO46" s="19" t="s">
        <v>615</v>
      </c>
    </row>
    <row r="47" spans="1:41" x14ac:dyDescent="0.3">
      <c r="B47" s="7" t="s">
        <v>560</v>
      </c>
      <c r="C47" s="19">
        <v>6.78</v>
      </c>
      <c r="D47" s="19" t="s">
        <v>753</v>
      </c>
      <c r="E47" s="19">
        <v>271.91000000000003</v>
      </c>
      <c r="F47" s="19">
        <v>55.64</v>
      </c>
      <c r="G47" s="19">
        <v>12.57</v>
      </c>
      <c r="H47" s="19">
        <v>635.16999999999996</v>
      </c>
      <c r="I47" s="19">
        <v>28.54</v>
      </c>
      <c r="J47" s="19">
        <v>3.54</v>
      </c>
      <c r="K47" s="19">
        <v>61.2</v>
      </c>
      <c r="L47" s="19">
        <v>116.11</v>
      </c>
      <c r="M47" s="19">
        <v>19.02</v>
      </c>
      <c r="N47" s="19">
        <v>91.02</v>
      </c>
      <c r="O47" s="19" t="s">
        <v>615</v>
      </c>
      <c r="P47" s="19">
        <v>18.850000000000001</v>
      </c>
      <c r="Q47" s="19">
        <v>54.395078361502414</v>
      </c>
      <c r="R47" s="19">
        <v>4.51</v>
      </c>
      <c r="S47" s="19">
        <v>151.85</v>
      </c>
      <c r="T47" s="19" t="s">
        <v>751</v>
      </c>
      <c r="U47" s="19">
        <v>11.979288530903261</v>
      </c>
      <c r="V47" s="19" t="s">
        <v>669</v>
      </c>
      <c r="W47" s="19">
        <v>1.5679361485048751</v>
      </c>
      <c r="X47" s="19">
        <v>9.98</v>
      </c>
      <c r="Y47" s="19" t="s">
        <v>615</v>
      </c>
      <c r="Z47" s="19">
        <v>1.91</v>
      </c>
      <c r="AA47" s="19">
        <v>19.649999999999999</v>
      </c>
      <c r="AB47" s="19" t="s">
        <v>615</v>
      </c>
      <c r="AC47" s="19" t="s">
        <v>752</v>
      </c>
      <c r="AD47" s="19">
        <v>5.8279017723270528</v>
      </c>
      <c r="AE47" s="19" t="s">
        <v>254</v>
      </c>
      <c r="AF47" s="19">
        <v>21.21</v>
      </c>
      <c r="AG47" s="19">
        <v>95.44</v>
      </c>
      <c r="AH47" s="19" t="s">
        <v>615</v>
      </c>
      <c r="AI47" s="19" t="s">
        <v>750</v>
      </c>
      <c r="AJ47" s="19" t="s">
        <v>615</v>
      </c>
      <c r="AK47" s="19" t="s">
        <v>615</v>
      </c>
      <c r="AL47" s="19" t="s">
        <v>615</v>
      </c>
      <c r="AM47" s="19" t="s">
        <v>615</v>
      </c>
      <c r="AN47" s="19" t="s">
        <v>615</v>
      </c>
      <c r="AO47" s="19" t="s">
        <v>615</v>
      </c>
    </row>
    <row r="48" spans="1:41" x14ac:dyDescent="0.3">
      <c r="B48" s="7" t="s">
        <v>561</v>
      </c>
      <c r="C48" s="19">
        <v>7.65</v>
      </c>
      <c r="D48" s="19" t="s">
        <v>758</v>
      </c>
      <c r="E48" s="19">
        <v>238.91</v>
      </c>
      <c r="F48" s="19">
        <v>67.62</v>
      </c>
      <c r="G48" s="19">
        <v>11.61</v>
      </c>
      <c r="H48" s="19">
        <v>625.33000000000004</v>
      </c>
      <c r="I48" s="19">
        <v>32.479999999999997</v>
      </c>
      <c r="J48" s="19">
        <v>4.46</v>
      </c>
      <c r="K48" s="19">
        <v>82.22</v>
      </c>
      <c r="L48" s="19">
        <v>155.1</v>
      </c>
      <c r="M48" s="19">
        <v>27.69</v>
      </c>
      <c r="N48" s="19">
        <v>108.67</v>
      </c>
      <c r="O48" s="19" t="s">
        <v>615</v>
      </c>
      <c r="P48" s="19">
        <v>48.25</v>
      </c>
      <c r="Q48" s="19">
        <v>57.034091761898409</v>
      </c>
      <c r="R48" s="19">
        <v>4.91</v>
      </c>
      <c r="S48" s="19">
        <v>193.52</v>
      </c>
      <c r="T48" s="19" t="s">
        <v>756</v>
      </c>
      <c r="U48" s="19">
        <v>13.045758080015517</v>
      </c>
      <c r="V48" s="19" t="s">
        <v>718</v>
      </c>
      <c r="W48" s="19">
        <v>1.3586479518200265</v>
      </c>
      <c r="X48" s="19">
        <v>9.94</v>
      </c>
      <c r="Y48" s="19" t="s">
        <v>615</v>
      </c>
      <c r="Z48" s="19">
        <v>2.23</v>
      </c>
      <c r="AA48" s="19">
        <v>31.8</v>
      </c>
      <c r="AB48" s="19" t="s">
        <v>615</v>
      </c>
      <c r="AC48" s="19" t="s">
        <v>757</v>
      </c>
      <c r="AD48" s="19">
        <v>5.9893594024665147</v>
      </c>
      <c r="AE48" s="19" t="s">
        <v>300</v>
      </c>
      <c r="AF48" s="19" t="s">
        <v>754</v>
      </c>
      <c r="AG48" s="19">
        <v>99.98</v>
      </c>
      <c r="AH48" s="19" t="s">
        <v>615</v>
      </c>
      <c r="AI48" s="19" t="s">
        <v>755</v>
      </c>
      <c r="AJ48" s="19" t="s">
        <v>615</v>
      </c>
      <c r="AK48" s="19" t="s">
        <v>615</v>
      </c>
      <c r="AL48" s="19" t="s">
        <v>615</v>
      </c>
      <c r="AM48" s="19" t="s">
        <v>615</v>
      </c>
      <c r="AN48" s="19" t="s">
        <v>615</v>
      </c>
      <c r="AO48" s="19" t="s">
        <v>615</v>
      </c>
    </row>
    <row r="49" spans="1:41" x14ac:dyDescent="0.3">
      <c r="B49" s="7" t="s">
        <v>563</v>
      </c>
      <c r="C49" s="19">
        <v>8.43</v>
      </c>
      <c r="D49" s="19" t="s">
        <v>759</v>
      </c>
      <c r="E49" s="19">
        <v>257.51</v>
      </c>
      <c r="F49" s="19">
        <v>53.55</v>
      </c>
      <c r="G49" s="19">
        <v>8.9600000000000009</v>
      </c>
      <c r="H49" s="19">
        <v>705.38</v>
      </c>
      <c r="I49" s="19">
        <v>30.81</v>
      </c>
      <c r="J49" s="19">
        <v>2.88</v>
      </c>
      <c r="K49" s="19">
        <v>59.52</v>
      </c>
      <c r="L49" s="19">
        <v>113.18</v>
      </c>
      <c r="M49" s="19">
        <v>20.28</v>
      </c>
      <c r="N49" s="19">
        <v>81.42</v>
      </c>
      <c r="O49" s="19" t="s">
        <v>615</v>
      </c>
      <c r="P49" s="19">
        <v>41.12</v>
      </c>
      <c r="Q49" s="19">
        <v>52.77192638146591</v>
      </c>
      <c r="R49" s="19">
        <v>5.48</v>
      </c>
      <c r="S49" s="19">
        <v>173.28</v>
      </c>
      <c r="T49" s="19">
        <v>9</v>
      </c>
      <c r="U49" s="19">
        <v>10.703494510139858</v>
      </c>
      <c r="V49" s="19" t="s">
        <v>84</v>
      </c>
      <c r="W49" s="19">
        <v>1.3966910801927805</v>
      </c>
      <c r="X49" s="19">
        <v>9.64</v>
      </c>
      <c r="Y49" s="19" t="s">
        <v>615</v>
      </c>
      <c r="Z49" s="19">
        <v>0.91</v>
      </c>
      <c r="AA49" s="19">
        <v>32.5</v>
      </c>
      <c r="AB49" s="19" t="s">
        <v>615</v>
      </c>
      <c r="AC49" s="19">
        <v>5.25</v>
      </c>
      <c r="AD49" s="19">
        <v>6.8942194189010175</v>
      </c>
      <c r="AE49" s="19" t="s">
        <v>79</v>
      </c>
      <c r="AF49" s="19">
        <v>12.84</v>
      </c>
      <c r="AG49" s="19">
        <v>109.51</v>
      </c>
      <c r="AH49" s="19" t="s">
        <v>615</v>
      </c>
      <c r="AI49" s="19">
        <v>10.44</v>
      </c>
      <c r="AJ49" s="19" t="s">
        <v>615</v>
      </c>
      <c r="AK49" s="19" t="s">
        <v>615</v>
      </c>
      <c r="AL49" s="19" t="s">
        <v>615</v>
      </c>
      <c r="AM49" s="19" t="s">
        <v>615</v>
      </c>
      <c r="AN49" s="19" t="s">
        <v>615</v>
      </c>
      <c r="AO49" s="19" t="s">
        <v>615</v>
      </c>
    </row>
    <row r="50" spans="1:41" x14ac:dyDescent="0.3">
      <c r="B50" s="7" t="s">
        <v>564</v>
      </c>
      <c r="C50" s="19">
        <v>5</v>
      </c>
      <c r="D50" s="19">
        <v>65.790000000000006</v>
      </c>
      <c r="E50" s="19">
        <v>203.64</v>
      </c>
      <c r="F50" s="19">
        <v>59.68</v>
      </c>
      <c r="G50" s="19">
        <v>10.57</v>
      </c>
      <c r="H50" s="19">
        <v>730.53</v>
      </c>
      <c r="I50" s="19">
        <v>27.81</v>
      </c>
      <c r="J50" s="19">
        <v>3.41</v>
      </c>
      <c r="K50" s="19">
        <v>54.49</v>
      </c>
      <c r="L50" s="19">
        <v>106.47</v>
      </c>
      <c r="M50" s="19">
        <v>20.78</v>
      </c>
      <c r="N50" s="19">
        <v>94.11</v>
      </c>
      <c r="O50" s="19" t="s">
        <v>615</v>
      </c>
      <c r="P50" s="19">
        <v>27.15</v>
      </c>
      <c r="Q50" s="19">
        <v>54.544350469696404</v>
      </c>
      <c r="R50" s="19">
        <v>7.54</v>
      </c>
      <c r="S50" s="19">
        <v>187.99</v>
      </c>
      <c r="T50" s="19" t="s">
        <v>699</v>
      </c>
      <c r="U50" s="19">
        <v>9.57984349859281</v>
      </c>
      <c r="V50" s="19" t="s">
        <v>82</v>
      </c>
      <c r="W50" s="19">
        <v>1.3475002146896691</v>
      </c>
      <c r="X50" s="19">
        <v>6.48</v>
      </c>
      <c r="Y50" s="19" t="s">
        <v>615</v>
      </c>
      <c r="Z50" s="19">
        <v>1.62</v>
      </c>
      <c r="AA50" s="19">
        <v>27.4</v>
      </c>
      <c r="AB50" s="19" t="s">
        <v>615</v>
      </c>
      <c r="AC50" s="19" t="s">
        <v>740</v>
      </c>
      <c r="AD50" s="19">
        <v>5.4300069115371814</v>
      </c>
      <c r="AE50" s="19" t="s">
        <v>220</v>
      </c>
      <c r="AF50" s="19">
        <v>8.6999999999999993</v>
      </c>
      <c r="AG50" s="19">
        <v>120.12</v>
      </c>
      <c r="AH50" s="19" t="s">
        <v>615</v>
      </c>
      <c r="AI50" s="19" t="s">
        <v>760</v>
      </c>
      <c r="AJ50" s="19" t="s">
        <v>615</v>
      </c>
      <c r="AK50" s="19" t="s">
        <v>615</v>
      </c>
      <c r="AL50" s="19" t="s">
        <v>615</v>
      </c>
      <c r="AM50" s="19" t="s">
        <v>615</v>
      </c>
      <c r="AN50" s="19" t="s">
        <v>615</v>
      </c>
      <c r="AO50" s="19" t="s">
        <v>615</v>
      </c>
    </row>
    <row r="51" spans="1:41" x14ac:dyDescent="0.3">
      <c r="B51" s="7" t="s">
        <v>565</v>
      </c>
      <c r="C51" s="19">
        <v>6.69</v>
      </c>
      <c r="D51" s="19">
        <v>94.35</v>
      </c>
      <c r="E51" s="19">
        <v>213.44</v>
      </c>
      <c r="F51" s="19">
        <v>60.5</v>
      </c>
      <c r="G51" s="19">
        <v>11.72</v>
      </c>
      <c r="H51" s="19">
        <v>701.97</v>
      </c>
      <c r="I51" s="19">
        <v>28.75</v>
      </c>
      <c r="J51" s="19">
        <v>3.32</v>
      </c>
      <c r="K51" s="19">
        <v>58.35</v>
      </c>
      <c r="L51" s="19">
        <v>103.66</v>
      </c>
      <c r="M51" s="19">
        <v>19.61</v>
      </c>
      <c r="N51" s="19">
        <v>96.91</v>
      </c>
      <c r="O51" s="19" t="s">
        <v>615</v>
      </c>
      <c r="P51" s="19">
        <v>41.26</v>
      </c>
      <c r="Q51" s="19">
        <v>50.451832065317518</v>
      </c>
      <c r="R51" s="19">
        <v>5.23</v>
      </c>
      <c r="S51" s="19">
        <v>203.26</v>
      </c>
      <c r="T51" s="19" t="s">
        <v>762</v>
      </c>
      <c r="U51" s="19">
        <v>11.135442302043046</v>
      </c>
      <c r="V51" s="19" t="s">
        <v>384</v>
      </c>
      <c r="W51" s="19">
        <v>1.4869509683450182</v>
      </c>
      <c r="X51" s="19">
        <v>6.98</v>
      </c>
      <c r="Y51" s="19" t="s">
        <v>615</v>
      </c>
      <c r="Z51" s="19" t="s">
        <v>289</v>
      </c>
      <c r="AA51" s="19">
        <v>34.79</v>
      </c>
      <c r="AB51" s="19" t="s">
        <v>615</v>
      </c>
      <c r="AC51" s="19" t="s">
        <v>243</v>
      </c>
      <c r="AD51" s="19">
        <v>5.2793411600649858</v>
      </c>
      <c r="AE51" s="19">
        <v>0.86</v>
      </c>
      <c r="AF51" s="19" t="s">
        <v>761</v>
      </c>
      <c r="AG51" s="19">
        <v>106.01</v>
      </c>
      <c r="AH51" s="19" t="s">
        <v>615</v>
      </c>
      <c r="AI51" s="19">
        <v>25.53</v>
      </c>
      <c r="AJ51" s="19" t="s">
        <v>615</v>
      </c>
      <c r="AK51" s="19" t="s">
        <v>615</v>
      </c>
      <c r="AL51" s="19" t="s">
        <v>615</v>
      </c>
      <c r="AM51" s="19" t="s">
        <v>615</v>
      </c>
      <c r="AN51" s="19" t="s">
        <v>615</v>
      </c>
      <c r="AO51" s="19" t="s">
        <v>615</v>
      </c>
    </row>
    <row r="52" spans="1:41" x14ac:dyDescent="0.3">
      <c r="B52" s="7" t="s">
        <v>567</v>
      </c>
      <c r="C52" s="19">
        <v>5.49</v>
      </c>
      <c r="D52" s="19">
        <v>31.05</v>
      </c>
      <c r="E52" s="19">
        <v>211.38</v>
      </c>
      <c r="F52" s="19">
        <v>62.37</v>
      </c>
      <c r="G52" s="19">
        <v>13.01</v>
      </c>
      <c r="H52" s="19">
        <v>755.86</v>
      </c>
      <c r="I52" s="19">
        <v>31.18</v>
      </c>
      <c r="J52" s="19">
        <v>3.86</v>
      </c>
      <c r="K52" s="19">
        <v>72.02</v>
      </c>
      <c r="L52" s="19">
        <v>132.82</v>
      </c>
      <c r="M52" s="19">
        <v>28.6</v>
      </c>
      <c r="N52" s="19">
        <v>125.06</v>
      </c>
      <c r="O52" s="19" t="s">
        <v>615</v>
      </c>
      <c r="P52" s="19">
        <v>38.44</v>
      </c>
      <c r="Q52" s="19">
        <v>53.796381579105407</v>
      </c>
      <c r="R52" s="19">
        <v>5.33</v>
      </c>
      <c r="S52" s="19">
        <v>209.61</v>
      </c>
      <c r="T52" s="19">
        <v>7.05</v>
      </c>
      <c r="U52" s="19">
        <v>8.8973167034710983</v>
      </c>
      <c r="V52" s="19">
        <v>1.1200000000000001</v>
      </c>
      <c r="W52" s="19">
        <v>1.1600618671074523</v>
      </c>
      <c r="X52" s="19" t="s">
        <v>765</v>
      </c>
      <c r="Y52" s="19" t="s">
        <v>615</v>
      </c>
      <c r="Z52" s="19" t="s">
        <v>151</v>
      </c>
      <c r="AA52" s="19">
        <v>19.86</v>
      </c>
      <c r="AB52" s="19" t="s">
        <v>615</v>
      </c>
      <c r="AC52" s="19">
        <v>3.45</v>
      </c>
      <c r="AD52" s="19">
        <v>4.3211237755347298</v>
      </c>
      <c r="AE52" s="19" t="s">
        <v>117</v>
      </c>
      <c r="AF52" s="19" t="s">
        <v>763</v>
      </c>
      <c r="AG52" s="19">
        <v>104.43</v>
      </c>
      <c r="AH52" s="19" t="s">
        <v>615</v>
      </c>
      <c r="AI52" s="19" t="s">
        <v>764</v>
      </c>
      <c r="AJ52" s="19" t="s">
        <v>615</v>
      </c>
      <c r="AK52" s="19" t="s">
        <v>615</v>
      </c>
      <c r="AL52" s="19" t="s">
        <v>615</v>
      </c>
      <c r="AM52" s="19" t="s">
        <v>615</v>
      </c>
      <c r="AN52" s="19" t="s">
        <v>615</v>
      </c>
      <c r="AO52" s="19" t="s">
        <v>615</v>
      </c>
    </row>
    <row r="53" spans="1:41" x14ac:dyDescent="0.3">
      <c r="B53" s="7" t="s">
        <v>568</v>
      </c>
      <c r="C53" s="19">
        <v>2.95</v>
      </c>
      <c r="D53" s="19" t="s">
        <v>772</v>
      </c>
      <c r="E53" s="19">
        <v>172.17</v>
      </c>
      <c r="F53" s="19">
        <v>52.06</v>
      </c>
      <c r="G53" s="19">
        <v>8.9700000000000006</v>
      </c>
      <c r="H53" s="19">
        <v>697.57</v>
      </c>
      <c r="I53" s="19">
        <v>23.18</v>
      </c>
      <c r="J53" s="19">
        <v>3.18</v>
      </c>
      <c r="K53" s="19">
        <v>42.33</v>
      </c>
      <c r="L53" s="19">
        <v>101.36</v>
      </c>
      <c r="M53" s="19">
        <v>16.11</v>
      </c>
      <c r="N53" s="19">
        <v>92.26</v>
      </c>
      <c r="O53" s="19" t="s">
        <v>615</v>
      </c>
      <c r="P53" s="19">
        <v>41.82</v>
      </c>
      <c r="Q53" s="19">
        <v>55.527766382101689</v>
      </c>
      <c r="R53" s="19">
        <v>7.16</v>
      </c>
      <c r="S53" s="19">
        <v>178.4</v>
      </c>
      <c r="T53" s="19" t="s">
        <v>769</v>
      </c>
      <c r="U53" s="19">
        <v>12.222695606589115</v>
      </c>
      <c r="V53" s="19" t="s">
        <v>770</v>
      </c>
      <c r="W53" s="19">
        <v>1.0107802454996533</v>
      </c>
      <c r="X53" s="19">
        <v>11.1</v>
      </c>
      <c r="Y53" s="19" t="s">
        <v>615</v>
      </c>
      <c r="Z53" s="19" t="s">
        <v>364</v>
      </c>
      <c r="AA53" s="19">
        <v>24.42</v>
      </c>
      <c r="AB53" s="19" t="s">
        <v>615</v>
      </c>
      <c r="AC53" s="19" t="s">
        <v>771</v>
      </c>
      <c r="AD53" s="19">
        <v>6.3736767303006063</v>
      </c>
      <c r="AE53" s="19" t="s">
        <v>207</v>
      </c>
      <c r="AF53" s="19" t="s">
        <v>767</v>
      </c>
      <c r="AG53" s="19">
        <v>209.38</v>
      </c>
      <c r="AH53" s="19" t="s">
        <v>615</v>
      </c>
      <c r="AI53" s="19" t="s">
        <v>768</v>
      </c>
      <c r="AJ53" s="19" t="s">
        <v>615</v>
      </c>
      <c r="AK53" s="19" t="s">
        <v>615</v>
      </c>
      <c r="AL53" s="19" t="s">
        <v>615</v>
      </c>
      <c r="AM53" s="19" t="s">
        <v>615</v>
      </c>
      <c r="AN53" s="19" t="s">
        <v>615</v>
      </c>
      <c r="AO53" s="19" t="s">
        <v>615</v>
      </c>
    </row>
    <row r="54" spans="1:41" x14ac:dyDescent="0.3">
      <c r="B54" s="7" t="s">
        <v>569</v>
      </c>
      <c r="C54" s="19">
        <v>5.16</v>
      </c>
      <c r="D54" s="19" t="s">
        <v>779</v>
      </c>
      <c r="E54" s="19">
        <v>230.1</v>
      </c>
      <c r="F54" s="19">
        <v>50.47</v>
      </c>
      <c r="G54" s="19">
        <v>9.6</v>
      </c>
      <c r="H54" s="19">
        <v>462.92</v>
      </c>
      <c r="I54" s="19">
        <v>6.88</v>
      </c>
      <c r="J54" s="19">
        <v>0.27</v>
      </c>
      <c r="K54" s="19">
        <v>45.4</v>
      </c>
      <c r="L54" s="19">
        <v>61.07</v>
      </c>
      <c r="M54" s="19">
        <v>20.72</v>
      </c>
      <c r="N54" s="19">
        <v>77.38</v>
      </c>
      <c r="O54" s="19" t="s">
        <v>615</v>
      </c>
      <c r="P54" s="19" t="s">
        <v>774</v>
      </c>
      <c r="Q54" s="19">
        <v>43.457692995814924</v>
      </c>
      <c r="R54" s="19" t="s">
        <v>778</v>
      </c>
      <c r="S54" s="19">
        <v>151.26</v>
      </c>
      <c r="T54" s="19" t="s">
        <v>775</v>
      </c>
      <c r="U54" s="19">
        <v>7.3136983314716941</v>
      </c>
      <c r="V54" s="19" t="s">
        <v>460</v>
      </c>
      <c r="W54" s="19">
        <v>1.5769798166209767</v>
      </c>
      <c r="X54" s="19" t="s">
        <v>776</v>
      </c>
      <c r="Y54" s="19" t="s">
        <v>615</v>
      </c>
      <c r="Z54" s="19" t="s">
        <v>209</v>
      </c>
      <c r="AA54" s="19">
        <v>8.9700000000000006</v>
      </c>
      <c r="AB54" s="19" t="s">
        <v>615</v>
      </c>
      <c r="AC54" s="19" t="s">
        <v>777</v>
      </c>
      <c r="AD54" s="19">
        <v>1.1058131819832817</v>
      </c>
      <c r="AE54" s="19" t="s">
        <v>117</v>
      </c>
      <c r="AF54" s="19" t="s">
        <v>773</v>
      </c>
      <c r="AG54" s="19">
        <v>159.88999999999999</v>
      </c>
      <c r="AH54" s="19" t="s">
        <v>615</v>
      </c>
      <c r="AI54" s="19">
        <v>25.9</v>
      </c>
      <c r="AJ54" s="19" t="s">
        <v>615</v>
      </c>
      <c r="AK54" s="19" t="s">
        <v>615</v>
      </c>
      <c r="AL54" s="19" t="s">
        <v>615</v>
      </c>
      <c r="AM54" s="19" t="s">
        <v>615</v>
      </c>
      <c r="AN54" s="19" t="s">
        <v>615</v>
      </c>
      <c r="AO54" s="19" t="s">
        <v>615</v>
      </c>
    </row>
    <row r="55" spans="1:41" x14ac:dyDescent="0.3">
      <c r="B55" s="7" t="s">
        <v>570</v>
      </c>
      <c r="C55" s="19">
        <v>6.18</v>
      </c>
      <c r="D55" s="19" t="s">
        <v>784</v>
      </c>
      <c r="E55" s="19">
        <v>324.89999999999998</v>
      </c>
      <c r="F55" s="19">
        <v>40.369999999999997</v>
      </c>
      <c r="G55" s="19">
        <v>6.61</v>
      </c>
      <c r="H55" s="19">
        <v>538.58000000000004</v>
      </c>
      <c r="I55" s="19">
        <v>6.74</v>
      </c>
      <c r="J55" s="19">
        <v>0.6</v>
      </c>
      <c r="K55" s="19">
        <v>43.29</v>
      </c>
      <c r="L55" s="19">
        <v>71.94</v>
      </c>
      <c r="M55" s="19">
        <v>20.53</v>
      </c>
      <c r="N55" s="19">
        <v>68.36</v>
      </c>
      <c r="O55" s="19" t="s">
        <v>615</v>
      </c>
      <c r="P55" s="19">
        <v>21.46</v>
      </c>
      <c r="Q55" s="19">
        <v>35.163672891246755</v>
      </c>
      <c r="R55" s="19">
        <v>7.98</v>
      </c>
      <c r="S55" s="19">
        <v>143.22999999999999</v>
      </c>
      <c r="T55" s="19" t="s">
        <v>782</v>
      </c>
      <c r="U55" s="19">
        <v>6.8466678481170851</v>
      </c>
      <c r="V55" s="19">
        <v>2.21</v>
      </c>
      <c r="W55" s="19">
        <v>0.97012088896939619</v>
      </c>
      <c r="X55" s="19">
        <v>7.28</v>
      </c>
      <c r="Y55" s="19" t="s">
        <v>615</v>
      </c>
      <c r="Z55" s="19">
        <v>1.03</v>
      </c>
      <c r="AA55" s="19">
        <v>14.21</v>
      </c>
      <c r="AB55" s="19" t="s">
        <v>615</v>
      </c>
      <c r="AC55" s="19" t="s">
        <v>783</v>
      </c>
      <c r="AD55" s="19">
        <v>0.92115544201279498</v>
      </c>
      <c r="AE55" s="19" t="s">
        <v>177</v>
      </c>
      <c r="AF55" s="19" t="s">
        <v>780</v>
      </c>
      <c r="AG55" s="19">
        <v>212.81</v>
      </c>
      <c r="AH55" s="19" t="s">
        <v>615</v>
      </c>
      <c r="AI55" s="19" t="s">
        <v>781</v>
      </c>
      <c r="AJ55" s="19" t="s">
        <v>615</v>
      </c>
      <c r="AK55" s="19" t="s">
        <v>615</v>
      </c>
      <c r="AL55" s="19" t="s">
        <v>615</v>
      </c>
      <c r="AM55" s="19" t="s">
        <v>615</v>
      </c>
      <c r="AN55" s="19" t="s">
        <v>615</v>
      </c>
      <c r="AO55" s="19" t="s">
        <v>615</v>
      </c>
    </row>
    <row r="56" spans="1:41" x14ac:dyDescent="0.3">
      <c r="B56" s="7" t="s">
        <v>571</v>
      </c>
      <c r="C56" s="19">
        <v>4.05</v>
      </c>
      <c r="D56" s="19">
        <v>80.8</v>
      </c>
      <c r="E56" s="19">
        <v>216.98</v>
      </c>
      <c r="F56" s="19">
        <v>41.2</v>
      </c>
      <c r="G56" s="19">
        <v>10.33</v>
      </c>
      <c r="H56" s="19">
        <v>549.04999999999995</v>
      </c>
      <c r="I56" s="19">
        <v>4.42</v>
      </c>
      <c r="J56" s="19">
        <v>0.76</v>
      </c>
      <c r="K56" s="19">
        <v>43</v>
      </c>
      <c r="L56" s="19">
        <v>73.739999999999995</v>
      </c>
      <c r="M56" s="19">
        <v>17.37</v>
      </c>
      <c r="N56" s="19">
        <v>73.05</v>
      </c>
      <c r="O56" s="19" t="s">
        <v>615</v>
      </c>
      <c r="P56" s="19" t="s">
        <v>786</v>
      </c>
      <c r="Q56" s="19">
        <v>42.018225850364658</v>
      </c>
      <c r="R56" s="19">
        <v>5.13</v>
      </c>
      <c r="S56" s="19">
        <v>129.15</v>
      </c>
      <c r="T56" s="19" t="s">
        <v>787</v>
      </c>
      <c r="U56" s="19">
        <v>5.3676886028706754</v>
      </c>
      <c r="V56" s="19" t="s">
        <v>788</v>
      </c>
      <c r="W56" s="19">
        <v>1.2391053532151228</v>
      </c>
      <c r="X56" s="19" t="s">
        <v>789</v>
      </c>
      <c r="Y56" s="19" t="s">
        <v>615</v>
      </c>
      <c r="Z56" s="19" t="s">
        <v>55</v>
      </c>
      <c r="AA56" s="19">
        <v>8.44</v>
      </c>
      <c r="AB56" s="19" t="s">
        <v>615</v>
      </c>
      <c r="AC56" s="19" t="s">
        <v>790</v>
      </c>
      <c r="AD56" s="19">
        <v>0.80121908323189883</v>
      </c>
      <c r="AE56" s="19" t="s">
        <v>110</v>
      </c>
      <c r="AF56" s="19" t="s">
        <v>785</v>
      </c>
      <c r="AG56" s="19">
        <v>147.4</v>
      </c>
      <c r="AH56" s="19" t="s">
        <v>615</v>
      </c>
      <c r="AI56" s="19">
        <v>24.56</v>
      </c>
      <c r="AJ56" s="19" t="s">
        <v>615</v>
      </c>
      <c r="AK56" s="19" t="s">
        <v>615</v>
      </c>
      <c r="AL56" s="19" t="s">
        <v>615</v>
      </c>
      <c r="AM56" s="19" t="s">
        <v>615</v>
      </c>
      <c r="AN56" s="19" t="s">
        <v>615</v>
      </c>
      <c r="AO56" s="19" t="s">
        <v>615</v>
      </c>
    </row>
    <row r="57" spans="1:41" x14ac:dyDescent="0.3">
      <c r="B57" s="7" t="s">
        <v>572</v>
      </c>
      <c r="C57" s="19">
        <v>2.76</v>
      </c>
      <c r="D57" s="19">
        <v>41.23</v>
      </c>
      <c r="E57" s="19">
        <v>232.69</v>
      </c>
      <c r="F57" s="19">
        <v>49.16</v>
      </c>
      <c r="G57" s="19">
        <v>10.48</v>
      </c>
      <c r="H57" s="19">
        <v>571.64</v>
      </c>
      <c r="I57" s="19">
        <v>6.64</v>
      </c>
      <c r="J57" s="19">
        <v>0.25</v>
      </c>
      <c r="K57" s="19">
        <v>34.25</v>
      </c>
      <c r="L57" s="19">
        <v>62.58</v>
      </c>
      <c r="M57" s="19">
        <v>17.46</v>
      </c>
      <c r="N57" s="19">
        <v>72.459999999999994</v>
      </c>
      <c r="O57" s="19" t="s">
        <v>615</v>
      </c>
      <c r="P57" s="19">
        <v>28.98</v>
      </c>
      <c r="Q57" s="19">
        <v>39.980322208867548</v>
      </c>
      <c r="R57" s="19" t="s">
        <v>798</v>
      </c>
      <c r="S57" s="19">
        <v>123.49</v>
      </c>
      <c r="T57" s="19" t="s">
        <v>794</v>
      </c>
      <c r="U57" s="19">
        <v>6.5590209045409784</v>
      </c>
      <c r="V57" s="19" t="s">
        <v>795</v>
      </c>
      <c r="W57" s="19">
        <v>1.7116977469317445</v>
      </c>
      <c r="X57" s="19" t="s">
        <v>796</v>
      </c>
      <c r="Y57" s="19" t="s">
        <v>615</v>
      </c>
      <c r="Z57" s="19" t="s">
        <v>200</v>
      </c>
      <c r="AA57" s="19" t="s">
        <v>793</v>
      </c>
      <c r="AB57" s="19" t="s">
        <v>615</v>
      </c>
      <c r="AC57" s="19" t="s">
        <v>797</v>
      </c>
      <c r="AD57" s="19">
        <v>1.2302086210185581</v>
      </c>
      <c r="AE57" s="19" t="s">
        <v>174</v>
      </c>
      <c r="AF57" s="19">
        <v>27.46</v>
      </c>
      <c r="AG57" s="19" t="s">
        <v>791</v>
      </c>
      <c r="AH57" s="19" t="s">
        <v>615</v>
      </c>
      <c r="AI57" s="19" t="s">
        <v>792</v>
      </c>
      <c r="AJ57" s="19" t="s">
        <v>615</v>
      </c>
      <c r="AK57" s="19" t="s">
        <v>615</v>
      </c>
      <c r="AL57" s="19" t="s">
        <v>615</v>
      </c>
      <c r="AM57" s="19" t="s">
        <v>615</v>
      </c>
      <c r="AN57" s="19" t="s">
        <v>615</v>
      </c>
      <c r="AO57" s="19" t="s">
        <v>615</v>
      </c>
    </row>
    <row r="58" spans="1:41" x14ac:dyDescent="0.3">
      <c r="B58" s="7" t="s">
        <v>574</v>
      </c>
      <c r="C58" s="19">
        <v>6.72</v>
      </c>
      <c r="D58" s="19">
        <v>43.49</v>
      </c>
      <c r="E58" s="19">
        <v>210.88</v>
      </c>
      <c r="F58" s="19">
        <v>54.65</v>
      </c>
      <c r="G58" s="19">
        <v>9.06</v>
      </c>
      <c r="H58" s="19">
        <v>611.92999999999995</v>
      </c>
      <c r="I58" s="19">
        <v>22.57</v>
      </c>
      <c r="J58" s="19">
        <v>2.37</v>
      </c>
      <c r="K58" s="19">
        <v>49.35</v>
      </c>
      <c r="L58" s="19">
        <v>84.88</v>
      </c>
      <c r="M58" s="19">
        <v>15.99</v>
      </c>
      <c r="N58" s="19">
        <v>73.150000000000006</v>
      </c>
      <c r="O58" s="19" t="s">
        <v>615</v>
      </c>
      <c r="P58" s="19">
        <v>40.67</v>
      </c>
      <c r="Q58" s="19">
        <v>48.762125028112862</v>
      </c>
      <c r="R58" s="19">
        <v>4.87</v>
      </c>
      <c r="S58" s="19">
        <v>142.84</v>
      </c>
      <c r="T58" s="19">
        <v>9.1300000000000008</v>
      </c>
      <c r="U58" s="19">
        <v>9.8578733641172995</v>
      </c>
      <c r="V58" s="19" t="s">
        <v>165</v>
      </c>
      <c r="W58" s="19">
        <v>1.3703538001898836</v>
      </c>
      <c r="X58" s="19">
        <v>6.1</v>
      </c>
      <c r="Y58" s="19" t="s">
        <v>615</v>
      </c>
      <c r="Z58" s="19">
        <v>1.41</v>
      </c>
      <c r="AA58" s="19">
        <v>24.01</v>
      </c>
      <c r="AB58" s="19" t="s">
        <v>615</v>
      </c>
      <c r="AC58" s="19" t="s">
        <v>640</v>
      </c>
      <c r="AD58" s="19">
        <v>3.9921242905125105</v>
      </c>
      <c r="AE58" s="19" t="s">
        <v>83</v>
      </c>
      <c r="AF58" s="19">
        <v>12.25</v>
      </c>
      <c r="AG58" s="19">
        <v>156.56</v>
      </c>
      <c r="AH58" s="19" t="s">
        <v>615</v>
      </c>
      <c r="AI58" s="19">
        <v>15.51</v>
      </c>
      <c r="AJ58" s="19" t="s">
        <v>615</v>
      </c>
      <c r="AK58" s="19" t="s">
        <v>615</v>
      </c>
      <c r="AL58" s="19" t="s">
        <v>615</v>
      </c>
      <c r="AM58" s="19" t="s">
        <v>615</v>
      </c>
      <c r="AN58" s="19" t="s">
        <v>615</v>
      </c>
      <c r="AO58" s="19" t="s">
        <v>615</v>
      </c>
    </row>
    <row r="59" spans="1:41" x14ac:dyDescent="0.3">
      <c r="B59" s="7" t="s">
        <v>575</v>
      </c>
      <c r="C59" s="19">
        <v>3.3</v>
      </c>
      <c r="D59" s="19">
        <v>47.56</v>
      </c>
      <c r="E59" s="19">
        <v>240.58</v>
      </c>
      <c r="F59" s="19">
        <v>55.83</v>
      </c>
      <c r="G59" s="19">
        <v>9.75</v>
      </c>
      <c r="H59" s="19">
        <v>593.9</v>
      </c>
      <c r="I59" s="19">
        <v>13.47</v>
      </c>
      <c r="J59" s="19">
        <v>1.52</v>
      </c>
      <c r="K59" s="19">
        <v>48.32</v>
      </c>
      <c r="L59" s="19">
        <v>76.430000000000007</v>
      </c>
      <c r="M59" s="19">
        <v>18.690000000000001</v>
      </c>
      <c r="N59" s="19">
        <v>80.06</v>
      </c>
      <c r="O59" s="19" t="s">
        <v>615</v>
      </c>
      <c r="P59" s="19">
        <v>27.22</v>
      </c>
      <c r="Q59" s="19">
        <v>42.172728207321583</v>
      </c>
      <c r="R59" s="19">
        <v>3.94</v>
      </c>
      <c r="S59" s="19">
        <v>138.56</v>
      </c>
      <c r="T59" s="19">
        <v>9.67</v>
      </c>
      <c r="U59" s="19">
        <v>7.1269549575695468</v>
      </c>
      <c r="V59" s="19" t="s">
        <v>308</v>
      </c>
      <c r="W59" s="19">
        <v>2.1421064981757327</v>
      </c>
      <c r="X59" s="19">
        <v>4.47</v>
      </c>
      <c r="Y59" s="19" t="s">
        <v>615</v>
      </c>
      <c r="Z59" s="19">
        <v>0.88</v>
      </c>
      <c r="AA59" s="19">
        <v>9.0500000000000007</v>
      </c>
      <c r="AB59" s="19" t="s">
        <v>615</v>
      </c>
      <c r="AC59" s="19">
        <v>2.2599999999999998</v>
      </c>
      <c r="AD59" s="19">
        <v>1.9443298653942387</v>
      </c>
      <c r="AE59" s="19" t="s">
        <v>63</v>
      </c>
      <c r="AF59" s="19">
        <v>12.28</v>
      </c>
      <c r="AG59" s="19">
        <v>164.15</v>
      </c>
      <c r="AH59" s="19" t="s">
        <v>615</v>
      </c>
      <c r="AI59" s="19">
        <v>21.58</v>
      </c>
      <c r="AJ59" s="19" t="s">
        <v>615</v>
      </c>
      <c r="AK59" s="19" t="s">
        <v>615</v>
      </c>
      <c r="AL59" s="19" t="s">
        <v>615</v>
      </c>
      <c r="AM59" s="19" t="s">
        <v>615</v>
      </c>
      <c r="AN59" s="19" t="s">
        <v>615</v>
      </c>
      <c r="AO59" s="19" t="s">
        <v>615</v>
      </c>
    </row>
    <row r="60" spans="1:41" x14ac:dyDescent="0.3">
      <c r="B60" s="7" t="s">
        <v>577</v>
      </c>
      <c r="C60" s="19">
        <v>2.76</v>
      </c>
      <c r="D60" s="19" t="s">
        <v>801</v>
      </c>
      <c r="E60" s="19">
        <v>192.52</v>
      </c>
      <c r="F60" s="19">
        <v>49.16</v>
      </c>
      <c r="G60" s="19">
        <v>7.63</v>
      </c>
      <c r="H60" s="19">
        <v>638.83000000000004</v>
      </c>
      <c r="I60" s="19">
        <v>15.16</v>
      </c>
      <c r="J60" s="19">
        <v>1.03</v>
      </c>
      <c r="K60" s="19">
        <v>45.95</v>
      </c>
      <c r="L60" s="19">
        <v>78.83</v>
      </c>
      <c r="M60" s="19">
        <v>17.670000000000002</v>
      </c>
      <c r="N60" s="19">
        <v>86.43</v>
      </c>
      <c r="O60" s="19" t="s">
        <v>615</v>
      </c>
      <c r="P60" s="19">
        <v>28.72</v>
      </c>
      <c r="Q60" s="19">
        <v>42.765995918930194</v>
      </c>
      <c r="R60" s="19">
        <v>2.98</v>
      </c>
      <c r="S60" s="19">
        <v>155.79</v>
      </c>
      <c r="T60" s="19" t="s">
        <v>800</v>
      </c>
      <c r="U60" s="19">
        <v>11.026911551016822</v>
      </c>
      <c r="V60" s="19" t="s">
        <v>315</v>
      </c>
      <c r="W60" s="19">
        <v>0.96203597543260133</v>
      </c>
      <c r="X60" s="19">
        <v>10.34</v>
      </c>
      <c r="Y60" s="19" t="s">
        <v>615</v>
      </c>
      <c r="Z60" s="19" t="s">
        <v>55</v>
      </c>
      <c r="AA60" s="19">
        <v>18.75</v>
      </c>
      <c r="AB60" s="19" t="s">
        <v>615</v>
      </c>
      <c r="AC60" s="19" t="s">
        <v>636</v>
      </c>
      <c r="AD60" s="19">
        <v>1.3001848143705272</v>
      </c>
      <c r="AE60" s="19" t="s">
        <v>117</v>
      </c>
      <c r="AF60" s="19">
        <v>22.34</v>
      </c>
      <c r="AG60" s="19">
        <v>197.68</v>
      </c>
      <c r="AH60" s="19" t="s">
        <v>615</v>
      </c>
      <c r="AI60" s="19" t="s">
        <v>799</v>
      </c>
      <c r="AJ60" s="19" t="s">
        <v>615</v>
      </c>
      <c r="AK60" s="19" t="s">
        <v>615</v>
      </c>
      <c r="AL60" s="19" t="s">
        <v>615</v>
      </c>
      <c r="AM60" s="19" t="s">
        <v>615</v>
      </c>
      <c r="AN60" s="19" t="s">
        <v>615</v>
      </c>
      <c r="AO60" s="19" t="s">
        <v>615</v>
      </c>
    </row>
    <row r="61" spans="1:41" x14ac:dyDescent="0.3">
      <c r="A61" s="7" t="s">
        <v>803</v>
      </c>
      <c r="B61" s="7" t="s">
        <v>442</v>
      </c>
      <c r="C61" s="19">
        <v>8.41</v>
      </c>
      <c r="D61" s="19" t="s">
        <v>804</v>
      </c>
      <c r="E61" s="19">
        <v>215.78</v>
      </c>
      <c r="F61" s="19">
        <v>49.64</v>
      </c>
      <c r="G61" s="19">
        <v>9.84</v>
      </c>
      <c r="H61" s="19">
        <v>213.91</v>
      </c>
      <c r="I61" s="19">
        <v>11.56</v>
      </c>
      <c r="J61" s="19">
        <v>1.19</v>
      </c>
      <c r="K61" s="19">
        <v>33.64</v>
      </c>
      <c r="L61" s="19">
        <v>52.77</v>
      </c>
      <c r="M61" s="19">
        <v>8.8800000000000008</v>
      </c>
      <c r="N61" s="19">
        <v>170.62</v>
      </c>
      <c r="O61" s="19" t="s">
        <v>615</v>
      </c>
      <c r="P61" s="19">
        <v>14.48</v>
      </c>
      <c r="Q61" s="19">
        <v>14.48</v>
      </c>
      <c r="R61" s="19">
        <v>1.93</v>
      </c>
      <c r="S61" s="19">
        <v>71.73</v>
      </c>
      <c r="T61" s="19">
        <v>1.57</v>
      </c>
      <c r="U61" s="19">
        <v>1.57</v>
      </c>
      <c r="V61" s="19" t="s">
        <v>147</v>
      </c>
      <c r="W61" s="19" t="s">
        <v>147</v>
      </c>
      <c r="X61" s="19">
        <v>1.32</v>
      </c>
      <c r="Y61" s="19" t="s">
        <v>615</v>
      </c>
      <c r="Z61" s="19">
        <v>0.27</v>
      </c>
      <c r="AA61" s="19">
        <v>7.02</v>
      </c>
      <c r="AB61" s="19" t="s">
        <v>615</v>
      </c>
      <c r="AC61" s="19">
        <v>1.46</v>
      </c>
      <c r="AD61" s="19">
        <v>1.46</v>
      </c>
      <c r="AE61" s="19" t="s">
        <v>615</v>
      </c>
      <c r="AF61" s="19">
        <v>2.79</v>
      </c>
      <c r="AG61" s="19">
        <v>3.49</v>
      </c>
      <c r="AH61" s="19" t="s">
        <v>615</v>
      </c>
      <c r="AI61" s="19">
        <v>1.97</v>
      </c>
      <c r="AJ61" s="19" t="s">
        <v>615</v>
      </c>
      <c r="AK61" s="19" t="s">
        <v>615</v>
      </c>
      <c r="AL61" s="19" t="s">
        <v>615</v>
      </c>
      <c r="AM61" s="19" t="s">
        <v>615</v>
      </c>
      <c r="AN61" s="19" t="s">
        <v>805</v>
      </c>
      <c r="AO61" s="19">
        <v>3.11</v>
      </c>
    </row>
    <row r="62" spans="1:41" x14ac:dyDescent="0.3">
      <c r="B62" s="7" t="s">
        <v>445</v>
      </c>
      <c r="C62" s="19">
        <v>5.07</v>
      </c>
      <c r="D62" s="19" t="s">
        <v>806</v>
      </c>
      <c r="E62" s="19">
        <v>196.99</v>
      </c>
      <c r="F62" s="19">
        <v>4.41</v>
      </c>
      <c r="G62" s="19">
        <v>0.49</v>
      </c>
      <c r="H62" s="19">
        <v>216.7</v>
      </c>
      <c r="I62" s="19">
        <v>2.08</v>
      </c>
      <c r="J62" s="19" t="s">
        <v>86</v>
      </c>
      <c r="K62" s="19">
        <v>26.33</v>
      </c>
      <c r="L62" s="19">
        <v>40.68</v>
      </c>
      <c r="M62" s="19">
        <v>8.06</v>
      </c>
      <c r="N62" s="19">
        <v>226.37</v>
      </c>
      <c r="O62" s="19" t="s">
        <v>615</v>
      </c>
      <c r="P62" s="19">
        <v>12.04</v>
      </c>
      <c r="Q62" s="19">
        <v>12.04</v>
      </c>
      <c r="R62" s="19" t="s">
        <v>208</v>
      </c>
      <c r="S62" s="19">
        <v>5.79</v>
      </c>
      <c r="T62" s="19" t="s">
        <v>246</v>
      </c>
      <c r="U62" s="19" t="s">
        <v>246</v>
      </c>
      <c r="V62" s="19" t="s">
        <v>74</v>
      </c>
      <c r="W62" s="19" t="s">
        <v>74</v>
      </c>
      <c r="X62" s="19">
        <v>0.64</v>
      </c>
      <c r="Y62" s="19" t="s">
        <v>615</v>
      </c>
      <c r="Z62" s="19" t="s">
        <v>113</v>
      </c>
      <c r="AA62" s="19">
        <v>7.42</v>
      </c>
      <c r="AB62" s="19" t="s">
        <v>615</v>
      </c>
      <c r="AC62" s="19">
        <v>1.08</v>
      </c>
      <c r="AD62" s="19">
        <v>1.08</v>
      </c>
      <c r="AE62" s="19" t="s">
        <v>615</v>
      </c>
      <c r="AF62" s="19">
        <v>3.44</v>
      </c>
      <c r="AG62" s="19">
        <v>4.6900000000000004</v>
      </c>
      <c r="AH62" s="19" t="s">
        <v>615</v>
      </c>
      <c r="AI62" s="19">
        <v>1.65</v>
      </c>
      <c r="AJ62" s="19" t="s">
        <v>615</v>
      </c>
      <c r="AK62" s="19" t="s">
        <v>615</v>
      </c>
      <c r="AL62" s="19" t="s">
        <v>615</v>
      </c>
      <c r="AM62" s="19" t="s">
        <v>615</v>
      </c>
      <c r="AN62" s="19">
        <v>4.46</v>
      </c>
      <c r="AO62" s="19" t="s">
        <v>216</v>
      </c>
    </row>
    <row r="63" spans="1:41" x14ac:dyDescent="0.3">
      <c r="B63" s="7" t="s">
        <v>448</v>
      </c>
      <c r="C63" s="19">
        <v>3.79</v>
      </c>
      <c r="D63" s="19" t="s">
        <v>807</v>
      </c>
      <c r="E63" s="19">
        <v>205.42</v>
      </c>
      <c r="F63" s="19">
        <v>6.52</v>
      </c>
      <c r="G63" s="19">
        <v>1.33</v>
      </c>
      <c r="H63" s="19">
        <v>223.68</v>
      </c>
      <c r="I63" s="19">
        <v>0.77</v>
      </c>
      <c r="J63" s="19" t="s">
        <v>118</v>
      </c>
      <c r="K63" s="19">
        <v>24.54</v>
      </c>
      <c r="L63" s="19">
        <v>45.08</v>
      </c>
      <c r="M63" s="19">
        <v>3.97</v>
      </c>
      <c r="N63" s="19">
        <v>239.16</v>
      </c>
      <c r="O63" s="19" t="s">
        <v>615</v>
      </c>
      <c r="P63" s="19">
        <v>14.05</v>
      </c>
      <c r="Q63" s="19">
        <v>14.05</v>
      </c>
      <c r="R63" s="19">
        <v>1.33</v>
      </c>
      <c r="S63" s="19">
        <v>5.62</v>
      </c>
      <c r="T63" s="19">
        <v>3.37</v>
      </c>
      <c r="U63" s="19">
        <v>3.37</v>
      </c>
      <c r="V63" s="19" t="s">
        <v>808</v>
      </c>
      <c r="W63" s="19" t="s">
        <v>808</v>
      </c>
      <c r="X63" s="19">
        <v>1.64</v>
      </c>
      <c r="Y63" s="19" t="s">
        <v>615</v>
      </c>
      <c r="Z63" s="19" t="s">
        <v>144</v>
      </c>
      <c r="AA63" s="19">
        <v>3.76</v>
      </c>
      <c r="AB63" s="19" t="s">
        <v>615</v>
      </c>
      <c r="AC63" s="19" t="s">
        <v>809</v>
      </c>
      <c r="AD63" s="19" t="s">
        <v>809</v>
      </c>
      <c r="AE63" s="19" t="s">
        <v>615</v>
      </c>
      <c r="AF63" s="19" t="s">
        <v>810</v>
      </c>
      <c r="AG63" s="19" t="s">
        <v>783</v>
      </c>
      <c r="AH63" s="19" t="s">
        <v>615</v>
      </c>
      <c r="AI63" s="19" t="s">
        <v>718</v>
      </c>
      <c r="AJ63" s="19" t="s">
        <v>615</v>
      </c>
      <c r="AK63" s="19" t="s">
        <v>615</v>
      </c>
      <c r="AL63" s="19" t="s">
        <v>615</v>
      </c>
      <c r="AM63" s="19" t="s">
        <v>615</v>
      </c>
      <c r="AN63" s="19" t="s">
        <v>811</v>
      </c>
      <c r="AO63" s="19" t="s">
        <v>812</v>
      </c>
    </row>
    <row r="64" spans="1:41" x14ac:dyDescent="0.3">
      <c r="B64" s="7" t="s">
        <v>454</v>
      </c>
      <c r="C64" s="19">
        <v>4.62</v>
      </c>
      <c r="D64" s="19" t="s">
        <v>813</v>
      </c>
      <c r="E64" s="19">
        <v>206.84</v>
      </c>
      <c r="F64" s="19">
        <v>8.5399999999999991</v>
      </c>
      <c r="G64" s="19" t="s">
        <v>313</v>
      </c>
      <c r="H64" s="19">
        <v>212.28</v>
      </c>
      <c r="I64" s="19">
        <v>3.06</v>
      </c>
      <c r="J64" s="19" t="s">
        <v>41</v>
      </c>
      <c r="K64" s="19">
        <v>27.16</v>
      </c>
      <c r="L64" s="19">
        <v>47.19</v>
      </c>
      <c r="M64" s="19">
        <v>6.65</v>
      </c>
      <c r="N64" s="19">
        <v>214.49</v>
      </c>
      <c r="O64" s="19" t="s">
        <v>615</v>
      </c>
      <c r="P64" s="19">
        <v>4.78</v>
      </c>
      <c r="Q64" s="19">
        <v>4.78</v>
      </c>
      <c r="R64" s="19" t="s">
        <v>166</v>
      </c>
      <c r="S64" s="19">
        <v>11.6</v>
      </c>
      <c r="T64" s="19" t="s">
        <v>814</v>
      </c>
      <c r="U64" s="19" t="s">
        <v>814</v>
      </c>
      <c r="V64" s="19" t="s">
        <v>463</v>
      </c>
      <c r="W64" s="19" t="s">
        <v>463</v>
      </c>
      <c r="X64" s="19" t="s">
        <v>815</v>
      </c>
      <c r="Y64" s="19" t="s">
        <v>615</v>
      </c>
      <c r="Z64" s="19" t="s">
        <v>67</v>
      </c>
      <c r="AA64" s="19">
        <v>4.37</v>
      </c>
      <c r="AB64" s="19" t="s">
        <v>615</v>
      </c>
      <c r="AC64" s="19" t="s">
        <v>816</v>
      </c>
      <c r="AD64" s="19" t="s">
        <v>816</v>
      </c>
      <c r="AE64" s="19" t="s">
        <v>615</v>
      </c>
      <c r="AF64" s="19" t="s">
        <v>817</v>
      </c>
      <c r="AG64" s="19">
        <v>62</v>
      </c>
      <c r="AH64" s="19" t="s">
        <v>615</v>
      </c>
      <c r="AI64" s="19">
        <v>1.92</v>
      </c>
      <c r="AJ64" s="19" t="s">
        <v>615</v>
      </c>
      <c r="AK64" s="19" t="s">
        <v>615</v>
      </c>
      <c r="AL64" s="19" t="s">
        <v>615</v>
      </c>
      <c r="AM64" s="19" t="s">
        <v>615</v>
      </c>
      <c r="AN64" s="19" t="s">
        <v>818</v>
      </c>
      <c r="AO64" s="19" t="s">
        <v>479</v>
      </c>
    </row>
    <row r="65" spans="1:41" x14ac:dyDescent="0.3">
      <c r="B65" s="7" t="s">
        <v>459</v>
      </c>
      <c r="C65" s="19">
        <v>5.73</v>
      </c>
      <c r="D65" s="19" t="s">
        <v>819</v>
      </c>
      <c r="E65" s="19">
        <v>202.51</v>
      </c>
      <c r="F65" s="19">
        <v>16.41</v>
      </c>
      <c r="G65" s="19">
        <v>2.1800000000000002</v>
      </c>
      <c r="H65" s="19">
        <v>217.73</v>
      </c>
      <c r="I65" s="19">
        <v>7.72</v>
      </c>
      <c r="J65" s="19" t="s">
        <v>83</v>
      </c>
      <c r="K65" s="19">
        <v>25.6</v>
      </c>
      <c r="L65" s="19">
        <v>52.78</v>
      </c>
      <c r="M65" s="19">
        <v>12.64</v>
      </c>
      <c r="N65" s="19">
        <v>227.23</v>
      </c>
      <c r="O65" s="19" t="s">
        <v>615</v>
      </c>
      <c r="P65" s="19">
        <v>11.79</v>
      </c>
      <c r="Q65" s="19">
        <v>11.79</v>
      </c>
      <c r="R65" s="19" t="s">
        <v>81</v>
      </c>
      <c r="S65" s="19">
        <v>14.87</v>
      </c>
      <c r="T65" s="19" t="s">
        <v>820</v>
      </c>
      <c r="U65" s="19" t="s">
        <v>820</v>
      </c>
      <c r="V65" s="19" t="s">
        <v>104</v>
      </c>
      <c r="W65" s="19" t="s">
        <v>104</v>
      </c>
      <c r="X65" s="19">
        <v>1.73</v>
      </c>
      <c r="Y65" s="19" t="s">
        <v>615</v>
      </c>
      <c r="Z65" s="19" t="s">
        <v>83</v>
      </c>
      <c r="AA65" s="19">
        <v>6.56</v>
      </c>
      <c r="AB65" s="19" t="s">
        <v>615</v>
      </c>
      <c r="AC65" s="19" t="s">
        <v>821</v>
      </c>
      <c r="AD65" s="19" t="s">
        <v>821</v>
      </c>
      <c r="AE65" s="19" t="s">
        <v>615</v>
      </c>
      <c r="AF65" s="19" t="s">
        <v>822</v>
      </c>
      <c r="AG65" s="19">
        <v>9.52</v>
      </c>
      <c r="AH65" s="19" t="s">
        <v>615</v>
      </c>
      <c r="AI65" s="19" t="s">
        <v>105</v>
      </c>
      <c r="AJ65" s="19" t="s">
        <v>615</v>
      </c>
      <c r="AK65" s="19" t="s">
        <v>615</v>
      </c>
      <c r="AL65" s="19" t="s">
        <v>615</v>
      </c>
      <c r="AM65" s="19" t="s">
        <v>615</v>
      </c>
      <c r="AN65" s="19" t="s">
        <v>653</v>
      </c>
      <c r="AO65" s="19" t="s">
        <v>823</v>
      </c>
    </row>
    <row r="66" spans="1:41" x14ac:dyDescent="0.3">
      <c r="B66" s="7" t="s">
        <v>462</v>
      </c>
      <c r="C66" s="19">
        <v>6.12</v>
      </c>
      <c r="D66" s="19" t="s">
        <v>824</v>
      </c>
      <c r="E66" s="19">
        <v>206.48</v>
      </c>
      <c r="F66" s="19">
        <v>16.559999999999999</v>
      </c>
      <c r="G66" s="19">
        <v>3.68</v>
      </c>
      <c r="H66" s="19">
        <v>218.42</v>
      </c>
      <c r="I66" s="19">
        <v>3.36</v>
      </c>
      <c r="J66" s="19" t="s">
        <v>61</v>
      </c>
      <c r="K66" s="19">
        <v>34.979999999999997</v>
      </c>
      <c r="L66" s="19">
        <v>47.97</v>
      </c>
      <c r="M66" s="19">
        <v>8.15</v>
      </c>
      <c r="N66" s="19">
        <v>229.41</v>
      </c>
      <c r="O66" s="19" t="s">
        <v>615</v>
      </c>
      <c r="P66" s="19">
        <v>10.130000000000001</v>
      </c>
      <c r="Q66" s="19">
        <v>10.130000000000001</v>
      </c>
      <c r="R66" s="19" t="s">
        <v>366</v>
      </c>
      <c r="S66" s="19">
        <v>14.72</v>
      </c>
      <c r="T66" s="19" t="s">
        <v>175</v>
      </c>
      <c r="U66" s="19" t="s">
        <v>175</v>
      </c>
      <c r="V66" s="19" t="s">
        <v>669</v>
      </c>
      <c r="W66" s="19" t="s">
        <v>669</v>
      </c>
      <c r="X66" s="19" t="s">
        <v>404</v>
      </c>
      <c r="Y66" s="19" t="s">
        <v>615</v>
      </c>
      <c r="Z66" s="19" t="s">
        <v>60</v>
      </c>
      <c r="AA66" s="19">
        <v>6.89</v>
      </c>
      <c r="AB66" s="19" t="s">
        <v>615</v>
      </c>
      <c r="AC66" s="19">
        <v>1.01</v>
      </c>
      <c r="AD66" s="19">
        <v>1.01</v>
      </c>
      <c r="AE66" s="19" t="s">
        <v>615</v>
      </c>
      <c r="AF66" s="19" t="s">
        <v>825</v>
      </c>
      <c r="AG66" s="19">
        <v>1.95</v>
      </c>
      <c r="AH66" s="19" t="s">
        <v>615</v>
      </c>
      <c r="AI66" s="19">
        <v>3.01</v>
      </c>
      <c r="AJ66" s="19" t="s">
        <v>615</v>
      </c>
      <c r="AK66" s="19" t="s">
        <v>615</v>
      </c>
      <c r="AL66" s="19" t="s">
        <v>615</v>
      </c>
      <c r="AM66" s="19" t="s">
        <v>615</v>
      </c>
      <c r="AN66" s="19">
        <v>4.2</v>
      </c>
      <c r="AO66" s="19" t="s">
        <v>269</v>
      </c>
    </row>
    <row r="67" spans="1:41" x14ac:dyDescent="0.3">
      <c r="B67" s="7" t="s">
        <v>464</v>
      </c>
      <c r="C67" s="19">
        <v>5.8</v>
      </c>
      <c r="D67" s="19" t="s">
        <v>826</v>
      </c>
      <c r="E67" s="19">
        <v>205.64</v>
      </c>
      <c r="F67" s="19">
        <v>2.46</v>
      </c>
      <c r="G67" s="19" t="s">
        <v>349</v>
      </c>
      <c r="H67" s="19">
        <v>195.89</v>
      </c>
      <c r="I67" s="19">
        <v>2.37</v>
      </c>
      <c r="J67" s="19" t="s">
        <v>78</v>
      </c>
      <c r="K67" s="19">
        <v>30.6</v>
      </c>
      <c r="L67" s="19">
        <v>38.15</v>
      </c>
      <c r="M67" s="19">
        <v>10.29</v>
      </c>
      <c r="N67" s="19">
        <v>244.97</v>
      </c>
      <c r="O67" s="19" t="s">
        <v>615</v>
      </c>
      <c r="P67" s="19">
        <v>12.57</v>
      </c>
      <c r="Q67" s="19">
        <v>12.57</v>
      </c>
      <c r="R67" s="19" t="s">
        <v>213</v>
      </c>
      <c r="S67" s="19">
        <v>3.24</v>
      </c>
      <c r="T67" s="19">
        <v>2.25</v>
      </c>
      <c r="U67" s="19">
        <v>2.25</v>
      </c>
      <c r="V67" s="19" t="s">
        <v>393</v>
      </c>
      <c r="W67" s="19" t="s">
        <v>393</v>
      </c>
      <c r="X67" s="19" t="s">
        <v>312</v>
      </c>
      <c r="Y67" s="19" t="s">
        <v>615</v>
      </c>
      <c r="Z67" s="19" t="s">
        <v>117</v>
      </c>
      <c r="AA67" s="19">
        <v>7.35</v>
      </c>
      <c r="AB67" s="19" t="s">
        <v>615</v>
      </c>
      <c r="AC67" s="19">
        <v>3.16</v>
      </c>
      <c r="AD67" s="19">
        <v>3.16</v>
      </c>
      <c r="AE67" s="19" t="s">
        <v>615</v>
      </c>
      <c r="AF67" s="19" t="s">
        <v>827</v>
      </c>
      <c r="AG67" s="19">
        <v>3.17</v>
      </c>
      <c r="AH67" s="19" t="s">
        <v>615</v>
      </c>
      <c r="AI67" s="19">
        <v>3.84</v>
      </c>
      <c r="AJ67" s="19" t="s">
        <v>615</v>
      </c>
      <c r="AK67" s="19" t="s">
        <v>615</v>
      </c>
      <c r="AL67" s="19" t="s">
        <v>615</v>
      </c>
      <c r="AM67" s="19" t="s">
        <v>615</v>
      </c>
      <c r="AN67" s="19" t="s">
        <v>828</v>
      </c>
      <c r="AO67" s="19" t="s">
        <v>829</v>
      </c>
    </row>
    <row r="68" spans="1:41" x14ac:dyDescent="0.3">
      <c r="B68" s="7" t="s">
        <v>472</v>
      </c>
      <c r="C68" s="19">
        <v>4.47</v>
      </c>
      <c r="D68" s="19" t="s">
        <v>830</v>
      </c>
      <c r="E68" s="19">
        <v>196.14</v>
      </c>
      <c r="F68" s="19">
        <v>14.43</v>
      </c>
      <c r="G68" s="19">
        <v>1.32</v>
      </c>
      <c r="H68" s="19">
        <v>192.7</v>
      </c>
      <c r="I68" s="19">
        <v>1.77</v>
      </c>
      <c r="J68" s="19" t="s">
        <v>78</v>
      </c>
      <c r="K68" s="19">
        <v>35.380000000000003</v>
      </c>
      <c r="L68" s="19">
        <v>41.68</v>
      </c>
      <c r="M68" s="19">
        <v>7.69</v>
      </c>
      <c r="N68" s="19">
        <v>212.07</v>
      </c>
      <c r="O68" s="19" t="s">
        <v>615</v>
      </c>
      <c r="P68" s="19">
        <v>11.25</v>
      </c>
      <c r="Q68" s="19">
        <v>11.25</v>
      </c>
      <c r="R68" s="19" t="s">
        <v>383</v>
      </c>
      <c r="S68" s="19">
        <v>14.61</v>
      </c>
      <c r="T68" s="19" t="s">
        <v>831</v>
      </c>
      <c r="U68" s="19" t="s">
        <v>831</v>
      </c>
      <c r="V68" s="19" t="s">
        <v>712</v>
      </c>
      <c r="W68" s="19" t="s">
        <v>712</v>
      </c>
      <c r="X68" s="19">
        <v>4.12</v>
      </c>
      <c r="Y68" s="19" t="s">
        <v>615</v>
      </c>
      <c r="Z68" s="19" t="s">
        <v>83</v>
      </c>
      <c r="AA68" s="19">
        <v>8.5</v>
      </c>
      <c r="AB68" s="19" t="s">
        <v>615</v>
      </c>
      <c r="AC68" s="19" t="s">
        <v>766</v>
      </c>
      <c r="AD68" s="19" t="s">
        <v>766</v>
      </c>
      <c r="AE68" s="19" t="s">
        <v>615</v>
      </c>
      <c r="AF68" s="19" t="s">
        <v>832</v>
      </c>
      <c r="AG68" s="19">
        <v>5.58</v>
      </c>
      <c r="AH68" s="19" t="s">
        <v>615</v>
      </c>
      <c r="AI68" s="19" t="s">
        <v>242</v>
      </c>
      <c r="AJ68" s="19" t="s">
        <v>615</v>
      </c>
      <c r="AK68" s="19" t="s">
        <v>615</v>
      </c>
      <c r="AL68" s="19" t="s">
        <v>615</v>
      </c>
      <c r="AM68" s="19" t="s">
        <v>615</v>
      </c>
      <c r="AN68" s="19" t="s">
        <v>833</v>
      </c>
      <c r="AO68" s="19" t="s">
        <v>834</v>
      </c>
    </row>
    <row r="69" spans="1:41" x14ac:dyDescent="0.3">
      <c r="B69" s="7" t="s">
        <v>477</v>
      </c>
      <c r="C69" s="19">
        <v>4.3</v>
      </c>
      <c r="D69" s="19" t="s">
        <v>835</v>
      </c>
      <c r="E69" s="19">
        <v>187.57</v>
      </c>
      <c r="F69" s="19">
        <v>38.4</v>
      </c>
      <c r="G69" s="19">
        <v>10.89</v>
      </c>
      <c r="H69" s="19">
        <v>194.09</v>
      </c>
      <c r="I69" s="19">
        <v>12.12</v>
      </c>
      <c r="J69" s="19" t="s">
        <v>108</v>
      </c>
      <c r="K69" s="19">
        <v>32.57</v>
      </c>
      <c r="L69" s="19">
        <v>51.54</v>
      </c>
      <c r="M69" s="19">
        <v>9.77</v>
      </c>
      <c r="N69" s="19">
        <v>165.08</v>
      </c>
      <c r="O69" s="19" t="s">
        <v>615</v>
      </c>
      <c r="P69" s="19">
        <v>17.2</v>
      </c>
      <c r="Q69" s="19">
        <v>17.2</v>
      </c>
      <c r="R69" s="19">
        <v>3.85</v>
      </c>
      <c r="S69" s="19">
        <v>70</v>
      </c>
      <c r="T69" s="19" t="s">
        <v>836</v>
      </c>
      <c r="U69" s="19" t="s">
        <v>836</v>
      </c>
      <c r="V69" s="19" t="s">
        <v>491</v>
      </c>
      <c r="W69" s="19" t="s">
        <v>491</v>
      </c>
      <c r="X69" s="19" t="s">
        <v>710</v>
      </c>
      <c r="Y69" s="19" t="s">
        <v>615</v>
      </c>
      <c r="Z69" s="19" t="s">
        <v>110</v>
      </c>
      <c r="AA69" s="19">
        <v>5.53</v>
      </c>
      <c r="AB69" s="19" t="s">
        <v>615</v>
      </c>
      <c r="AC69" s="19" t="s">
        <v>399</v>
      </c>
      <c r="AD69" s="19" t="s">
        <v>399</v>
      </c>
      <c r="AE69" s="19" t="s">
        <v>615</v>
      </c>
      <c r="AF69" s="19" t="s">
        <v>724</v>
      </c>
      <c r="AG69" s="19" t="s">
        <v>837</v>
      </c>
      <c r="AH69" s="19" t="s">
        <v>615</v>
      </c>
      <c r="AI69" s="19" t="s">
        <v>470</v>
      </c>
      <c r="AJ69" s="19" t="s">
        <v>615</v>
      </c>
      <c r="AK69" s="19" t="s">
        <v>615</v>
      </c>
      <c r="AL69" s="19" t="s">
        <v>615</v>
      </c>
      <c r="AM69" s="19" t="s">
        <v>615</v>
      </c>
      <c r="AN69" s="19" t="s">
        <v>838</v>
      </c>
      <c r="AO69" s="19" t="s">
        <v>839</v>
      </c>
    </row>
    <row r="70" spans="1:41" x14ac:dyDescent="0.3">
      <c r="B70" s="7" t="s">
        <v>481</v>
      </c>
      <c r="C70" s="19">
        <v>3.76</v>
      </c>
      <c r="D70" s="19" t="s">
        <v>840</v>
      </c>
      <c r="E70" s="19">
        <v>192.51</v>
      </c>
      <c r="F70" s="19">
        <v>8.34</v>
      </c>
      <c r="G70" s="19">
        <v>2.1</v>
      </c>
      <c r="H70" s="19">
        <v>214.12</v>
      </c>
      <c r="I70" s="19">
        <v>2.52</v>
      </c>
      <c r="J70" s="19">
        <v>0.4</v>
      </c>
      <c r="K70" s="19">
        <v>32.46</v>
      </c>
      <c r="L70" s="19">
        <v>54.6</v>
      </c>
      <c r="M70" s="19">
        <v>8.84</v>
      </c>
      <c r="N70" s="19">
        <v>242.39</v>
      </c>
      <c r="O70" s="19" t="s">
        <v>615</v>
      </c>
      <c r="P70" s="19">
        <v>13.39</v>
      </c>
      <c r="Q70" s="19">
        <v>13.39</v>
      </c>
      <c r="R70" s="19" t="s">
        <v>841</v>
      </c>
      <c r="S70" s="19">
        <v>3.05</v>
      </c>
      <c r="T70" s="19" t="s">
        <v>75</v>
      </c>
      <c r="U70" s="19" t="s">
        <v>75</v>
      </c>
      <c r="V70" s="19" t="s">
        <v>842</v>
      </c>
      <c r="W70" s="19" t="s">
        <v>842</v>
      </c>
      <c r="X70" s="19" t="s">
        <v>843</v>
      </c>
      <c r="Y70" s="19" t="s">
        <v>615</v>
      </c>
      <c r="Z70" s="19" t="s">
        <v>78</v>
      </c>
      <c r="AA70" s="19">
        <v>3.7</v>
      </c>
      <c r="AB70" s="19" t="s">
        <v>615</v>
      </c>
      <c r="AC70" s="19" t="s">
        <v>844</v>
      </c>
      <c r="AD70" s="19" t="s">
        <v>844</v>
      </c>
      <c r="AE70" s="19" t="s">
        <v>615</v>
      </c>
      <c r="AF70" s="19" t="s">
        <v>845</v>
      </c>
      <c r="AG70" s="19">
        <v>4.5</v>
      </c>
      <c r="AH70" s="19" t="s">
        <v>615</v>
      </c>
      <c r="AI70" s="19" t="s">
        <v>265</v>
      </c>
      <c r="AJ70" s="19" t="s">
        <v>615</v>
      </c>
      <c r="AK70" s="19" t="s">
        <v>615</v>
      </c>
      <c r="AL70" s="19" t="s">
        <v>615</v>
      </c>
      <c r="AM70" s="19" t="s">
        <v>615</v>
      </c>
      <c r="AN70" s="19" t="s">
        <v>846</v>
      </c>
      <c r="AO70" s="19" t="s">
        <v>51</v>
      </c>
    </row>
    <row r="71" spans="1:41" x14ac:dyDescent="0.3">
      <c r="B71" s="7" t="s">
        <v>484</v>
      </c>
      <c r="C71" s="19">
        <v>3.24</v>
      </c>
      <c r="D71" s="19" t="s">
        <v>847</v>
      </c>
      <c r="E71" s="19">
        <v>178.68</v>
      </c>
      <c r="F71" s="19">
        <v>7.01</v>
      </c>
      <c r="G71" s="19">
        <v>1.0900000000000001</v>
      </c>
      <c r="H71" s="19">
        <v>220.54</v>
      </c>
      <c r="I71" s="19">
        <v>1.26</v>
      </c>
      <c r="J71" s="19" t="s">
        <v>117</v>
      </c>
      <c r="K71" s="19">
        <v>29.76</v>
      </c>
      <c r="L71" s="19">
        <v>38.700000000000003</v>
      </c>
      <c r="M71" s="19">
        <v>8.02</v>
      </c>
      <c r="N71" s="19">
        <v>231.51</v>
      </c>
      <c r="O71" s="19" t="s">
        <v>615</v>
      </c>
      <c r="P71" s="19">
        <v>18.29</v>
      </c>
      <c r="Q71" s="19">
        <v>18.29</v>
      </c>
      <c r="R71" s="19" t="s">
        <v>841</v>
      </c>
      <c r="S71" s="19">
        <v>7.8</v>
      </c>
      <c r="T71" s="19" t="s">
        <v>393</v>
      </c>
      <c r="U71" s="19" t="s">
        <v>393</v>
      </c>
      <c r="V71" s="19" t="s">
        <v>848</v>
      </c>
      <c r="W71" s="19" t="s">
        <v>848</v>
      </c>
      <c r="X71" s="19" t="s">
        <v>849</v>
      </c>
      <c r="Y71" s="19" t="s">
        <v>615</v>
      </c>
      <c r="Z71" s="19" t="s">
        <v>77</v>
      </c>
      <c r="AA71" s="19">
        <v>2.31</v>
      </c>
      <c r="AB71" s="19" t="s">
        <v>615</v>
      </c>
      <c r="AC71" s="19" t="s">
        <v>399</v>
      </c>
      <c r="AD71" s="19" t="s">
        <v>399</v>
      </c>
      <c r="AE71" s="19" t="s">
        <v>615</v>
      </c>
      <c r="AF71" s="19" t="s">
        <v>850</v>
      </c>
      <c r="AG71" s="19">
        <v>2.29</v>
      </c>
      <c r="AH71" s="19" t="s">
        <v>615</v>
      </c>
      <c r="AI71" s="19">
        <v>1.83</v>
      </c>
      <c r="AJ71" s="19" t="s">
        <v>615</v>
      </c>
      <c r="AK71" s="19" t="s">
        <v>615</v>
      </c>
      <c r="AL71" s="19" t="s">
        <v>615</v>
      </c>
      <c r="AM71" s="19" t="s">
        <v>615</v>
      </c>
      <c r="AN71" s="19" t="s">
        <v>851</v>
      </c>
      <c r="AO71" s="19" t="s">
        <v>320</v>
      </c>
    </row>
    <row r="72" spans="1:41" x14ac:dyDescent="0.3">
      <c r="B72" s="7" t="s">
        <v>488</v>
      </c>
      <c r="C72" s="19">
        <v>3.68</v>
      </c>
      <c r="D72" s="19" t="s">
        <v>852</v>
      </c>
      <c r="E72" s="19">
        <v>203.22</v>
      </c>
      <c r="F72" s="19">
        <v>9.5299999999999994</v>
      </c>
      <c r="G72" s="19">
        <v>4.8099999999999996</v>
      </c>
      <c r="H72" s="19">
        <v>206.4</v>
      </c>
      <c r="I72" s="19">
        <v>2.23</v>
      </c>
      <c r="J72" s="19" t="s">
        <v>77</v>
      </c>
      <c r="K72" s="19">
        <v>27.57</v>
      </c>
      <c r="L72" s="19">
        <v>46.73</v>
      </c>
      <c r="M72" s="19">
        <v>10.5</v>
      </c>
      <c r="N72" s="19">
        <v>181.7</v>
      </c>
      <c r="O72" s="19" t="s">
        <v>615</v>
      </c>
      <c r="P72" s="19">
        <v>10.28</v>
      </c>
      <c r="Q72" s="19">
        <v>10.28</v>
      </c>
      <c r="R72" s="19" t="s">
        <v>209</v>
      </c>
      <c r="S72" s="19">
        <v>11.49</v>
      </c>
      <c r="T72" s="19" t="s">
        <v>713</v>
      </c>
      <c r="U72" s="19" t="s">
        <v>713</v>
      </c>
      <c r="V72" s="19" t="s">
        <v>193</v>
      </c>
      <c r="W72" s="19" t="s">
        <v>193</v>
      </c>
      <c r="X72" s="19" t="s">
        <v>399</v>
      </c>
      <c r="Y72" s="19" t="s">
        <v>615</v>
      </c>
      <c r="Z72" s="19">
        <v>0.12</v>
      </c>
      <c r="AA72" s="19">
        <v>3.48</v>
      </c>
      <c r="AB72" s="19" t="s">
        <v>615</v>
      </c>
      <c r="AC72" s="19" t="s">
        <v>189</v>
      </c>
      <c r="AD72" s="19" t="s">
        <v>189</v>
      </c>
      <c r="AE72" s="19" t="s">
        <v>615</v>
      </c>
      <c r="AF72" s="19" t="s">
        <v>482</v>
      </c>
      <c r="AG72" s="19">
        <v>1.97</v>
      </c>
      <c r="AH72" s="19" t="s">
        <v>615</v>
      </c>
      <c r="AI72" s="19" t="s">
        <v>206</v>
      </c>
      <c r="AJ72" s="19" t="s">
        <v>615</v>
      </c>
      <c r="AK72" s="19" t="s">
        <v>615</v>
      </c>
      <c r="AL72" s="19" t="s">
        <v>615</v>
      </c>
      <c r="AM72" s="19" t="s">
        <v>615</v>
      </c>
      <c r="AN72" s="19" t="s">
        <v>853</v>
      </c>
      <c r="AO72" s="19" t="s">
        <v>854</v>
      </c>
    </row>
    <row r="73" spans="1:41" x14ac:dyDescent="0.3">
      <c r="A73" s="7" t="s">
        <v>855</v>
      </c>
      <c r="B73" s="7" t="s">
        <v>598</v>
      </c>
      <c r="C73" s="19">
        <v>3.78</v>
      </c>
      <c r="D73" s="19">
        <v>50.93</v>
      </c>
      <c r="E73" s="19">
        <v>266.42</v>
      </c>
      <c r="F73" s="19">
        <v>98.98</v>
      </c>
      <c r="G73" s="19">
        <v>16.96</v>
      </c>
      <c r="H73" s="19">
        <v>294.77</v>
      </c>
      <c r="I73" s="19">
        <v>23.21</v>
      </c>
      <c r="J73" s="19">
        <v>2.73</v>
      </c>
      <c r="K73" s="19">
        <v>56.21</v>
      </c>
      <c r="L73" s="19">
        <v>102.68</v>
      </c>
      <c r="M73" s="19">
        <v>12.38</v>
      </c>
      <c r="N73" s="19">
        <v>82.74</v>
      </c>
      <c r="O73" s="19" t="s">
        <v>615</v>
      </c>
      <c r="P73" s="19">
        <v>27.32</v>
      </c>
      <c r="Q73" s="19">
        <v>45.932432707370246</v>
      </c>
      <c r="R73" s="19">
        <v>3.95</v>
      </c>
      <c r="S73" s="19">
        <v>197.26</v>
      </c>
      <c r="T73" s="19" t="s">
        <v>856</v>
      </c>
      <c r="U73" s="19">
        <v>11.404769431948464</v>
      </c>
      <c r="V73" s="19" t="s">
        <v>857</v>
      </c>
      <c r="W73" s="19">
        <v>1.1209386912533081</v>
      </c>
      <c r="X73" s="19" t="s">
        <v>858</v>
      </c>
      <c r="Y73" s="19" t="s">
        <v>615</v>
      </c>
      <c r="Z73" s="19" t="s">
        <v>104</v>
      </c>
      <c r="AA73" s="19">
        <v>21.91</v>
      </c>
      <c r="AB73" s="19" t="s">
        <v>615</v>
      </c>
      <c r="AC73" s="19" t="s">
        <v>51</v>
      </c>
      <c r="AD73" s="19">
        <v>3.2672420549659464</v>
      </c>
      <c r="AE73" s="19" t="s">
        <v>615</v>
      </c>
      <c r="AF73" s="19" t="s">
        <v>859</v>
      </c>
      <c r="AG73" s="19">
        <v>102.49</v>
      </c>
      <c r="AH73" s="19" t="s">
        <v>615</v>
      </c>
      <c r="AI73" s="19" t="s">
        <v>860</v>
      </c>
      <c r="AJ73" s="19" t="s">
        <v>615</v>
      </c>
      <c r="AK73" s="19" t="s">
        <v>615</v>
      </c>
      <c r="AL73" s="19" t="s">
        <v>615</v>
      </c>
      <c r="AM73" s="19" t="s">
        <v>615</v>
      </c>
      <c r="AN73" s="19" t="s">
        <v>861</v>
      </c>
      <c r="AO73" s="19">
        <v>4.63</v>
      </c>
    </row>
    <row r="74" spans="1:41" x14ac:dyDescent="0.3">
      <c r="B74" s="7" t="s">
        <v>600</v>
      </c>
      <c r="C74" s="19">
        <v>6.3</v>
      </c>
      <c r="D74" s="19" t="s">
        <v>862</v>
      </c>
      <c r="E74" s="19">
        <v>305.12</v>
      </c>
      <c r="F74" s="19">
        <v>99.83</v>
      </c>
      <c r="G74" s="19">
        <v>18.36</v>
      </c>
      <c r="H74" s="19">
        <v>273.67</v>
      </c>
      <c r="I74" s="19">
        <v>23.76</v>
      </c>
      <c r="J74" s="19">
        <v>2.6</v>
      </c>
      <c r="K74" s="19">
        <v>59.88</v>
      </c>
      <c r="L74" s="19">
        <v>103.59</v>
      </c>
      <c r="M74" s="19">
        <v>12.29</v>
      </c>
      <c r="N74" s="19">
        <v>82.23</v>
      </c>
      <c r="O74" s="19" t="s">
        <v>615</v>
      </c>
      <c r="P74" s="19">
        <v>32.83</v>
      </c>
      <c r="Q74" s="19">
        <v>46.073165454052393</v>
      </c>
      <c r="R74" s="19">
        <v>5.33</v>
      </c>
      <c r="S74" s="19">
        <v>201.26</v>
      </c>
      <c r="T74" s="19">
        <v>6.85</v>
      </c>
      <c r="U74" s="19">
        <v>8.540416550534097</v>
      </c>
      <c r="V74" s="19" t="s">
        <v>143</v>
      </c>
      <c r="W74" s="19">
        <v>1.5012837369623493</v>
      </c>
      <c r="X74" s="19">
        <v>3.34</v>
      </c>
      <c r="Y74" s="19" t="s">
        <v>615</v>
      </c>
      <c r="Z74" s="19">
        <v>0.98</v>
      </c>
      <c r="AA74" s="19">
        <v>18.73</v>
      </c>
      <c r="AB74" s="19" t="s">
        <v>615</v>
      </c>
      <c r="AC74" s="19" t="s">
        <v>710</v>
      </c>
      <c r="AD74" s="19">
        <v>4.7082436537935362</v>
      </c>
      <c r="AE74" s="19" t="s">
        <v>615</v>
      </c>
      <c r="AF74" s="19" t="s">
        <v>863</v>
      </c>
      <c r="AG74" s="19" t="s">
        <v>864</v>
      </c>
      <c r="AH74" s="19" t="s">
        <v>615</v>
      </c>
      <c r="AI74" s="19" t="s">
        <v>865</v>
      </c>
      <c r="AJ74" s="19" t="s">
        <v>615</v>
      </c>
      <c r="AK74" s="19" t="s">
        <v>615</v>
      </c>
      <c r="AL74" s="19" t="s">
        <v>615</v>
      </c>
      <c r="AM74" s="19" t="s">
        <v>615</v>
      </c>
      <c r="AN74" s="19" t="s">
        <v>866</v>
      </c>
      <c r="AO74" s="19">
        <v>3.83</v>
      </c>
    </row>
    <row r="75" spans="1:41" x14ac:dyDescent="0.3">
      <c r="B75" s="7" t="s">
        <v>601</v>
      </c>
      <c r="C75" s="19">
        <v>6.52</v>
      </c>
      <c r="D75" s="19" t="s">
        <v>867</v>
      </c>
      <c r="E75" s="19">
        <v>354.3</v>
      </c>
      <c r="F75" s="19">
        <v>114.62</v>
      </c>
      <c r="G75" s="19">
        <v>17.57</v>
      </c>
      <c r="H75" s="19">
        <v>325.25</v>
      </c>
      <c r="I75" s="19">
        <v>23.49</v>
      </c>
      <c r="J75" s="19">
        <v>3.1</v>
      </c>
      <c r="K75" s="19">
        <v>67.73</v>
      </c>
      <c r="L75" s="19">
        <v>116.94</v>
      </c>
      <c r="M75" s="19">
        <v>13.81</v>
      </c>
      <c r="N75" s="19">
        <v>86.57</v>
      </c>
      <c r="O75" s="19" t="s">
        <v>615</v>
      </c>
      <c r="P75" s="19">
        <v>47.98</v>
      </c>
      <c r="Q75" s="19">
        <v>48.370044155645829</v>
      </c>
      <c r="R75" s="19">
        <v>10.1</v>
      </c>
      <c r="S75" s="19">
        <v>200.59</v>
      </c>
      <c r="T75" s="19" t="s">
        <v>868</v>
      </c>
      <c r="U75" s="19">
        <v>11.79850197769189</v>
      </c>
      <c r="V75" s="19" t="s">
        <v>659</v>
      </c>
      <c r="W75" s="19">
        <v>1.1190576302284245</v>
      </c>
      <c r="X75" s="19" t="s">
        <v>869</v>
      </c>
      <c r="Y75" s="19" t="s">
        <v>615</v>
      </c>
      <c r="Z75" s="19" t="s">
        <v>166</v>
      </c>
      <c r="AA75" s="19">
        <v>29.86</v>
      </c>
      <c r="AB75" s="19" t="s">
        <v>615</v>
      </c>
      <c r="AC75" s="19" t="s">
        <v>870</v>
      </c>
      <c r="AD75" s="19">
        <v>5.1702289370319106</v>
      </c>
      <c r="AE75" s="19" t="s">
        <v>615</v>
      </c>
      <c r="AF75" s="19" t="s">
        <v>871</v>
      </c>
      <c r="AG75" s="19" t="s">
        <v>872</v>
      </c>
      <c r="AH75" s="19" t="s">
        <v>615</v>
      </c>
      <c r="AI75" s="19" t="s">
        <v>873</v>
      </c>
      <c r="AJ75" s="19" t="s">
        <v>615</v>
      </c>
      <c r="AK75" s="19" t="s">
        <v>615</v>
      </c>
      <c r="AL75" s="19" t="s">
        <v>615</v>
      </c>
      <c r="AM75" s="19" t="s">
        <v>615</v>
      </c>
      <c r="AN75" s="19" t="s">
        <v>874</v>
      </c>
      <c r="AO75" s="19">
        <v>5.35</v>
      </c>
    </row>
    <row r="76" spans="1:41" x14ac:dyDescent="0.3">
      <c r="B76" s="7" t="s">
        <v>602</v>
      </c>
      <c r="C76" s="19">
        <v>5.73</v>
      </c>
      <c r="D76" s="19" t="s">
        <v>875</v>
      </c>
      <c r="E76" s="19">
        <v>315.55</v>
      </c>
      <c r="F76" s="19">
        <v>105.34</v>
      </c>
      <c r="G76" s="19">
        <v>18.09</v>
      </c>
      <c r="H76" s="19">
        <v>325.87</v>
      </c>
      <c r="I76" s="19">
        <v>23.13</v>
      </c>
      <c r="J76" s="19">
        <v>2.0499999999999998</v>
      </c>
      <c r="K76" s="19">
        <v>60.53</v>
      </c>
      <c r="L76" s="19">
        <v>116.93</v>
      </c>
      <c r="M76" s="19">
        <v>16.670000000000002</v>
      </c>
      <c r="N76" s="19">
        <v>84.33</v>
      </c>
      <c r="O76" s="19" t="s">
        <v>615</v>
      </c>
      <c r="P76" s="19" t="s">
        <v>876</v>
      </c>
      <c r="Q76" s="19">
        <v>52.234131866587305</v>
      </c>
      <c r="R76" s="19" t="s">
        <v>877</v>
      </c>
      <c r="S76" s="19">
        <v>205.84</v>
      </c>
      <c r="T76" s="19" t="s">
        <v>508</v>
      </c>
      <c r="U76" s="19">
        <v>10.24976481539094</v>
      </c>
      <c r="V76" s="19" t="s">
        <v>58</v>
      </c>
      <c r="W76" s="19">
        <v>1.428028276842503</v>
      </c>
      <c r="X76" s="19" t="s">
        <v>878</v>
      </c>
      <c r="Y76" s="19" t="s">
        <v>615</v>
      </c>
      <c r="Z76" s="19">
        <v>1.82</v>
      </c>
      <c r="AA76" s="19">
        <v>26.16</v>
      </c>
      <c r="AB76" s="19" t="s">
        <v>615</v>
      </c>
      <c r="AC76" s="19" t="s">
        <v>879</v>
      </c>
      <c r="AD76" s="19">
        <v>4.3289412062342176</v>
      </c>
      <c r="AE76" s="19" t="s">
        <v>615</v>
      </c>
      <c r="AF76" s="19" t="s">
        <v>880</v>
      </c>
      <c r="AG76" s="19" t="s">
        <v>881</v>
      </c>
      <c r="AH76" s="19" t="s">
        <v>615</v>
      </c>
      <c r="AI76" s="19" t="s">
        <v>882</v>
      </c>
      <c r="AJ76" s="19" t="s">
        <v>615</v>
      </c>
      <c r="AK76" s="19" t="s">
        <v>615</v>
      </c>
      <c r="AL76" s="19" t="s">
        <v>615</v>
      </c>
      <c r="AM76" s="19" t="s">
        <v>615</v>
      </c>
      <c r="AN76" s="19" t="s">
        <v>883</v>
      </c>
      <c r="AO76" s="19">
        <v>5.2</v>
      </c>
    </row>
    <row r="77" spans="1:41" x14ac:dyDescent="0.3">
      <c r="B77" s="7" t="s">
        <v>603</v>
      </c>
      <c r="C77" s="19">
        <v>4.08</v>
      </c>
      <c r="D77" s="19" t="s">
        <v>884</v>
      </c>
      <c r="E77" s="19">
        <v>311.06</v>
      </c>
      <c r="F77" s="19">
        <v>99.88</v>
      </c>
      <c r="G77" s="19">
        <v>17.47</v>
      </c>
      <c r="H77" s="19">
        <v>324.42</v>
      </c>
      <c r="I77" s="19">
        <v>21.66</v>
      </c>
      <c r="J77" s="19">
        <v>3.1</v>
      </c>
      <c r="K77" s="19">
        <v>72.45</v>
      </c>
      <c r="L77" s="19">
        <v>121.18</v>
      </c>
      <c r="M77" s="19">
        <v>8.93</v>
      </c>
      <c r="N77" s="19">
        <v>87.63</v>
      </c>
      <c r="O77" s="19" t="s">
        <v>615</v>
      </c>
      <c r="P77" s="19">
        <v>36.270000000000003</v>
      </c>
      <c r="Q77" s="19">
        <v>47.687223170068066</v>
      </c>
      <c r="R77" s="19" t="s">
        <v>745</v>
      </c>
      <c r="S77" s="19">
        <v>221.47</v>
      </c>
      <c r="T77" s="19" t="s">
        <v>885</v>
      </c>
      <c r="U77" s="19">
        <v>8.8267984217999764</v>
      </c>
      <c r="V77" s="19" t="s">
        <v>790</v>
      </c>
      <c r="W77" s="19">
        <v>1.090898463862183</v>
      </c>
      <c r="X77" s="19" t="s">
        <v>886</v>
      </c>
      <c r="Y77" s="19" t="s">
        <v>615</v>
      </c>
      <c r="Z77" s="19" t="s">
        <v>808</v>
      </c>
      <c r="AA77" s="19">
        <v>32.25</v>
      </c>
      <c r="AB77" s="19" t="s">
        <v>615</v>
      </c>
      <c r="AC77" s="19" t="s">
        <v>883</v>
      </c>
      <c r="AD77" s="19">
        <v>5.2110219279448753</v>
      </c>
      <c r="AE77" s="19" t="s">
        <v>615</v>
      </c>
      <c r="AF77" s="19" t="s">
        <v>887</v>
      </c>
      <c r="AG77" s="19" t="s">
        <v>888</v>
      </c>
      <c r="AH77" s="19" t="s">
        <v>615</v>
      </c>
      <c r="AI77" s="19" t="s">
        <v>889</v>
      </c>
      <c r="AJ77" s="19" t="s">
        <v>615</v>
      </c>
      <c r="AK77" s="19" t="s">
        <v>615</v>
      </c>
      <c r="AL77" s="19" t="s">
        <v>615</v>
      </c>
      <c r="AM77" s="19" t="s">
        <v>615</v>
      </c>
      <c r="AN77" s="19" t="s">
        <v>890</v>
      </c>
      <c r="AO77" s="19">
        <v>6.9</v>
      </c>
    </row>
    <row r="78" spans="1:41" x14ac:dyDescent="0.3">
      <c r="B78" s="7" t="s">
        <v>604</v>
      </c>
      <c r="C78" s="19">
        <v>4.71</v>
      </c>
      <c r="D78" s="19" t="s">
        <v>891</v>
      </c>
      <c r="E78" s="19">
        <v>357.83</v>
      </c>
      <c r="F78" s="19">
        <v>106.53</v>
      </c>
      <c r="G78" s="19">
        <v>13.07</v>
      </c>
      <c r="H78" s="19">
        <v>308.77999999999997</v>
      </c>
      <c r="I78" s="19">
        <v>24.51</v>
      </c>
      <c r="J78" s="19">
        <v>2.74</v>
      </c>
      <c r="K78" s="19">
        <v>65.13</v>
      </c>
      <c r="L78" s="19">
        <v>117.83</v>
      </c>
      <c r="M78" s="19">
        <v>11.84</v>
      </c>
      <c r="N78" s="19">
        <v>85.68</v>
      </c>
      <c r="O78" s="19" t="s">
        <v>615</v>
      </c>
      <c r="P78" s="19" t="s">
        <v>892</v>
      </c>
      <c r="Q78" s="19">
        <v>45.967534011503325</v>
      </c>
      <c r="R78" s="19" t="s">
        <v>893</v>
      </c>
      <c r="S78" s="19">
        <v>227.43</v>
      </c>
      <c r="T78" s="19" t="s">
        <v>894</v>
      </c>
      <c r="U78" s="19">
        <v>9.0685788043507571</v>
      </c>
      <c r="V78" s="19" t="s">
        <v>485</v>
      </c>
      <c r="W78" s="19">
        <v>0.91881302192574132</v>
      </c>
      <c r="X78" s="19" t="s">
        <v>895</v>
      </c>
      <c r="Y78" s="19" t="s">
        <v>615</v>
      </c>
      <c r="Z78" s="19" t="s">
        <v>896</v>
      </c>
      <c r="AA78" s="19">
        <v>32.97</v>
      </c>
      <c r="AB78" s="19" t="s">
        <v>615</v>
      </c>
      <c r="AC78" s="19" t="s">
        <v>897</v>
      </c>
      <c r="AD78" s="19">
        <v>3.8435864470046726</v>
      </c>
      <c r="AE78" s="19" t="s">
        <v>615</v>
      </c>
      <c r="AF78" s="19" t="s">
        <v>898</v>
      </c>
      <c r="AG78" s="19" t="s">
        <v>899</v>
      </c>
      <c r="AH78" s="19" t="s">
        <v>615</v>
      </c>
      <c r="AI78" s="19" t="s">
        <v>900</v>
      </c>
      <c r="AJ78" s="19" t="s">
        <v>615</v>
      </c>
      <c r="AK78" s="19" t="s">
        <v>615</v>
      </c>
      <c r="AL78" s="19" t="s">
        <v>615</v>
      </c>
      <c r="AM78" s="19" t="s">
        <v>615</v>
      </c>
      <c r="AN78" s="19" t="s">
        <v>901</v>
      </c>
      <c r="AO78" s="19" t="s">
        <v>745</v>
      </c>
    </row>
    <row r="79" spans="1:41" x14ac:dyDescent="0.3">
      <c r="B79" s="7" t="s">
        <v>607</v>
      </c>
      <c r="C79" s="19">
        <v>3.58</v>
      </c>
      <c r="D79" s="19">
        <v>68.040000000000006</v>
      </c>
      <c r="E79" s="19">
        <v>288.88</v>
      </c>
      <c r="F79" s="19">
        <v>87.48</v>
      </c>
      <c r="G79" s="19">
        <v>12.19</v>
      </c>
      <c r="H79" s="19">
        <v>252.56</v>
      </c>
      <c r="I79" s="19">
        <v>17.39</v>
      </c>
      <c r="J79" s="19">
        <v>1.79</v>
      </c>
      <c r="K79" s="19">
        <v>48.27</v>
      </c>
      <c r="L79" s="19">
        <v>94.49</v>
      </c>
      <c r="M79" s="19">
        <v>10.57</v>
      </c>
      <c r="N79" s="19">
        <v>87.7</v>
      </c>
      <c r="O79" s="19" t="s">
        <v>615</v>
      </c>
      <c r="P79" s="19">
        <v>27.12</v>
      </c>
      <c r="Q79" s="19">
        <v>37.894141958092661</v>
      </c>
      <c r="R79" s="19" t="s">
        <v>482</v>
      </c>
      <c r="S79" s="19">
        <v>160.99</v>
      </c>
      <c r="T79" s="19" t="s">
        <v>902</v>
      </c>
      <c r="U79" s="19">
        <v>7.4663285851565204</v>
      </c>
      <c r="V79" s="19" t="s">
        <v>857</v>
      </c>
      <c r="W79" s="19">
        <v>1.2388543933442673</v>
      </c>
      <c r="X79" s="19">
        <v>4.66</v>
      </c>
      <c r="Y79" s="19" t="s">
        <v>615</v>
      </c>
      <c r="Z79" s="19">
        <v>0.96</v>
      </c>
      <c r="AA79" s="19">
        <v>17.53</v>
      </c>
      <c r="AB79" s="19" t="s">
        <v>615</v>
      </c>
      <c r="AC79" s="19" t="s">
        <v>681</v>
      </c>
      <c r="AD79" s="19">
        <v>3.5470514179293446</v>
      </c>
      <c r="AE79" s="19" t="s">
        <v>615</v>
      </c>
      <c r="AF79" s="19" t="s">
        <v>130</v>
      </c>
      <c r="AG79" s="19">
        <v>93.07</v>
      </c>
      <c r="AH79" s="19" t="s">
        <v>615</v>
      </c>
      <c r="AI79" s="19" t="s">
        <v>903</v>
      </c>
      <c r="AJ79" s="19" t="s">
        <v>615</v>
      </c>
      <c r="AK79" s="19" t="s">
        <v>615</v>
      </c>
      <c r="AL79" s="19" t="s">
        <v>615</v>
      </c>
      <c r="AM79" s="19" t="s">
        <v>615</v>
      </c>
      <c r="AN79" s="19" t="s">
        <v>904</v>
      </c>
      <c r="AO79" s="19">
        <v>4.72</v>
      </c>
    </row>
    <row r="80" spans="1:41" x14ac:dyDescent="0.3">
      <c r="B80" s="7" t="s">
        <v>608</v>
      </c>
      <c r="C80" s="19">
        <v>4.37</v>
      </c>
      <c r="D80" s="19" t="s">
        <v>905</v>
      </c>
      <c r="E80" s="19">
        <v>318.13</v>
      </c>
      <c r="F80" s="19">
        <v>71.13</v>
      </c>
      <c r="G80" s="19">
        <v>13.68</v>
      </c>
      <c r="H80" s="19">
        <v>203.54</v>
      </c>
      <c r="I80" s="19">
        <v>11.1</v>
      </c>
      <c r="J80" s="19">
        <v>1.0900000000000001</v>
      </c>
      <c r="K80" s="19">
        <v>44.27</v>
      </c>
      <c r="L80" s="19">
        <v>68.2</v>
      </c>
      <c r="M80" s="19">
        <v>12.72</v>
      </c>
      <c r="N80" s="19">
        <v>74.08</v>
      </c>
      <c r="O80" s="19" t="s">
        <v>615</v>
      </c>
      <c r="P80" s="19" t="s">
        <v>906</v>
      </c>
      <c r="Q80" s="19">
        <v>43.237687259654265</v>
      </c>
      <c r="R80" s="19" t="s">
        <v>907</v>
      </c>
      <c r="S80" s="19">
        <v>153.19999999999999</v>
      </c>
      <c r="T80" s="19" t="s">
        <v>908</v>
      </c>
      <c r="U80" s="19">
        <v>7.7660813346825517</v>
      </c>
      <c r="V80" s="19" t="s">
        <v>909</v>
      </c>
      <c r="W80" s="19">
        <v>1.2576541809403452</v>
      </c>
      <c r="X80" s="19" t="s">
        <v>910</v>
      </c>
      <c r="Y80" s="19" t="s">
        <v>615</v>
      </c>
      <c r="Z80" s="19" t="s">
        <v>911</v>
      </c>
      <c r="AA80" s="19">
        <v>23</v>
      </c>
      <c r="AB80" s="19" t="s">
        <v>615</v>
      </c>
      <c r="AC80" s="19" t="s">
        <v>912</v>
      </c>
      <c r="AD80" s="19">
        <v>3.4946705269734131</v>
      </c>
      <c r="AE80" s="19" t="s">
        <v>615</v>
      </c>
      <c r="AF80" s="19" t="s">
        <v>913</v>
      </c>
      <c r="AG80" s="19" t="s">
        <v>914</v>
      </c>
      <c r="AH80" s="19" t="s">
        <v>615</v>
      </c>
      <c r="AI80" s="19" t="s">
        <v>915</v>
      </c>
      <c r="AJ80" s="19" t="s">
        <v>615</v>
      </c>
      <c r="AK80" s="19" t="s">
        <v>615</v>
      </c>
      <c r="AL80" s="19" t="s">
        <v>615</v>
      </c>
      <c r="AM80" s="19" t="s">
        <v>615</v>
      </c>
      <c r="AN80" s="19" t="s">
        <v>916</v>
      </c>
      <c r="AO80" s="19">
        <v>2.23</v>
      </c>
    </row>
    <row r="81" spans="1:41" x14ac:dyDescent="0.3">
      <c r="B81" s="7" t="s">
        <v>609</v>
      </c>
      <c r="C81" s="19">
        <v>4.63</v>
      </c>
      <c r="D81" s="19" t="s">
        <v>917</v>
      </c>
      <c r="E81" s="19">
        <v>300.17</v>
      </c>
      <c r="F81" s="19">
        <v>85.89</v>
      </c>
      <c r="G81" s="19">
        <v>14.87</v>
      </c>
      <c r="H81" s="19">
        <v>311.42</v>
      </c>
      <c r="I81" s="19">
        <v>21.98</v>
      </c>
      <c r="J81" s="19">
        <v>2.83</v>
      </c>
      <c r="K81" s="19">
        <v>58.79</v>
      </c>
      <c r="L81" s="19">
        <v>99.9</v>
      </c>
      <c r="M81" s="19">
        <v>14.49</v>
      </c>
      <c r="N81" s="19">
        <v>88.36</v>
      </c>
      <c r="O81" s="19" t="s">
        <v>615</v>
      </c>
      <c r="P81" s="19">
        <v>31.78</v>
      </c>
      <c r="Q81" s="19">
        <v>47.4777543337145</v>
      </c>
      <c r="R81" s="19">
        <v>6.32</v>
      </c>
      <c r="S81" s="19">
        <v>170.22</v>
      </c>
      <c r="T81" s="19" t="s">
        <v>918</v>
      </c>
      <c r="U81" s="19">
        <v>8.5127735706872567</v>
      </c>
      <c r="V81" s="19" t="s">
        <v>245</v>
      </c>
      <c r="W81" s="19">
        <v>1.5067537651888254</v>
      </c>
      <c r="X81" s="19" t="s">
        <v>686</v>
      </c>
      <c r="Y81" s="19" t="s">
        <v>615</v>
      </c>
      <c r="Z81" s="19" t="s">
        <v>193</v>
      </c>
      <c r="AA81" s="19">
        <v>22.32</v>
      </c>
      <c r="AB81" s="19" t="s">
        <v>615</v>
      </c>
      <c r="AC81" s="19" t="s">
        <v>672</v>
      </c>
      <c r="AD81" s="19">
        <v>3.7050433619127068</v>
      </c>
      <c r="AE81" s="19" t="s">
        <v>615</v>
      </c>
      <c r="AF81" s="19" t="s">
        <v>919</v>
      </c>
      <c r="AG81" s="19" t="s">
        <v>920</v>
      </c>
      <c r="AH81" s="19" t="s">
        <v>615</v>
      </c>
      <c r="AI81" s="19" t="s">
        <v>921</v>
      </c>
      <c r="AJ81" s="19" t="s">
        <v>615</v>
      </c>
      <c r="AK81" s="19" t="s">
        <v>615</v>
      </c>
      <c r="AL81" s="19" t="s">
        <v>615</v>
      </c>
      <c r="AM81" s="19" t="s">
        <v>615</v>
      </c>
      <c r="AN81" s="19" t="s">
        <v>922</v>
      </c>
      <c r="AO81" s="19">
        <v>5.55</v>
      </c>
    </row>
    <row r="82" spans="1:41" x14ac:dyDescent="0.3">
      <c r="A82" s="7" t="s">
        <v>923</v>
      </c>
      <c r="B82" s="7" t="s">
        <v>924</v>
      </c>
      <c r="C82" s="19">
        <v>1.47</v>
      </c>
      <c r="D82" s="19" t="s">
        <v>925</v>
      </c>
      <c r="E82" s="19">
        <v>75.680000000000007</v>
      </c>
      <c r="F82" s="19">
        <v>28.46</v>
      </c>
      <c r="G82" s="19">
        <v>0.46</v>
      </c>
      <c r="H82" s="19">
        <v>95.28</v>
      </c>
      <c r="I82" s="19">
        <v>627.47</v>
      </c>
      <c r="J82" s="19">
        <v>45.12</v>
      </c>
      <c r="K82" s="19">
        <v>108.85</v>
      </c>
      <c r="L82" s="19">
        <v>169.36</v>
      </c>
      <c r="M82" s="19">
        <v>4.0599999999999996</v>
      </c>
      <c r="N82" s="19">
        <v>48.92</v>
      </c>
      <c r="O82" s="19" t="s">
        <v>615</v>
      </c>
      <c r="P82" s="19">
        <v>47.96</v>
      </c>
      <c r="Q82" s="19" t="s">
        <v>965</v>
      </c>
      <c r="R82" s="19">
        <v>5.32</v>
      </c>
      <c r="S82" s="19">
        <v>212.56</v>
      </c>
      <c r="T82" s="19">
        <v>2.4500000000000002</v>
      </c>
      <c r="U82" s="19" t="s">
        <v>965</v>
      </c>
      <c r="V82" s="19">
        <v>0.89</v>
      </c>
      <c r="W82" s="19" t="s">
        <v>965</v>
      </c>
      <c r="X82" s="19">
        <v>3.06</v>
      </c>
      <c r="Y82" s="19" t="s">
        <v>615</v>
      </c>
      <c r="Z82" s="19">
        <v>0.51</v>
      </c>
      <c r="AA82" s="19">
        <v>11.73</v>
      </c>
      <c r="AB82" s="19" t="s">
        <v>615</v>
      </c>
      <c r="AC82" s="19">
        <v>1.35</v>
      </c>
      <c r="AD82" s="19" t="s">
        <v>965</v>
      </c>
      <c r="AE82" s="19" t="s">
        <v>615</v>
      </c>
      <c r="AF82" s="19">
        <v>16.59</v>
      </c>
      <c r="AG82" s="19">
        <v>1029.06</v>
      </c>
      <c r="AH82" s="19" t="s">
        <v>615</v>
      </c>
      <c r="AI82" s="19">
        <v>90.6</v>
      </c>
      <c r="AJ82" s="19" t="s">
        <v>615</v>
      </c>
      <c r="AK82" s="19" t="s">
        <v>615</v>
      </c>
      <c r="AL82" s="19" t="s">
        <v>615</v>
      </c>
      <c r="AM82" s="19" t="s">
        <v>615</v>
      </c>
      <c r="AN82" s="19">
        <v>8.65</v>
      </c>
      <c r="AO82" s="19">
        <v>6.56</v>
      </c>
    </row>
    <row r="83" spans="1:41" x14ac:dyDescent="0.3">
      <c r="B83" s="7" t="s">
        <v>926</v>
      </c>
      <c r="C83" s="19">
        <v>1.52</v>
      </c>
      <c r="D83" s="19" t="s">
        <v>927</v>
      </c>
      <c r="E83" s="19">
        <v>115.26</v>
      </c>
      <c r="F83" s="19">
        <v>39.409999999999997</v>
      </c>
      <c r="G83" s="19">
        <v>1.1200000000000001</v>
      </c>
      <c r="H83" s="19">
        <v>97.17</v>
      </c>
      <c r="I83" s="19">
        <v>489.13</v>
      </c>
      <c r="J83" s="19">
        <v>38.49</v>
      </c>
      <c r="K83" s="19">
        <v>27.4</v>
      </c>
      <c r="L83" s="19">
        <v>35.67</v>
      </c>
      <c r="M83" s="19">
        <v>5.05</v>
      </c>
      <c r="N83" s="19">
        <v>39.61</v>
      </c>
      <c r="O83" s="19" t="s">
        <v>615</v>
      </c>
      <c r="P83" s="19">
        <v>4.38</v>
      </c>
      <c r="Q83" s="19" t="s">
        <v>965</v>
      </c>
      <c r="R83" s="19">
        <v>18.37</v>
      </c>
      <c r="S83" s="19">
        <v>264.8</v>
      </c>
      <c r="T83" s="19">
        <v>1.85</v>
      </c>
      <c r="U83" s="19" t="s">
        <v>965</v>
      </c>
      <c r="V83" s="19">
        <v>1</v>
      </c>
      <c r="W83" s="19" t="s">
        <v>965</v>
      </c>
      <c r="X83" s="19" t="s">
        <v>82</v>
      </c>
      <c r="Y83" s="19" t="s">
        <v>615</v>
      </c>
      <c r="Z83" s="19">
        <v>0.39</v>
      </c>
      <c r="AA83" s="19">
        <v>14.7</v>
      </c>
      <c r="AB83" s="19" t="s">
        <v>615</v>
      </c>
      <c r="AC83" s="19">
        <v>1.82</v>
      </c>
      <c r="AD83" s="19" t="s">
        <v>965</v>
      </c>
      <c r="AE83" s="19" t="s">
        <v>615</v>
      </c>
      <c r="AF83" s="19">
        <v>18.98</v>
      </c>
      <c r="AG83" s="19">
        <v>963.5</v>
      </c>
      <c r="AH83" s="19" t="s">
        <v>615</v>
      </c>
      <c r="AI83" s="19">
        <v>72.88</v>
      </c>
      <c r="AJ83" s="19" t="s">
        <v>615</v>
      </c>
      <c r="AK83" s="19" t="s">
        <v>615</v>
      </c>
      <c r="AL83" s="19" t="s">
        <v>615</v>
      </c>
      <c r="AM83" s="19" t="s">
        <v>615</v>
      </c>
      <c r="AN83" s="19">
        <v>8.6300000000000008</v>
      </c>
      <c r="AO83" s="19">
        <v>10.28</v>
      </c>
    </row>
    <row r="84" spans="1:41" x14ac:dyDescent="0.3">
      <c r="A84" s="7" t="s">
        <v>928</v>
      </c>
      <c r="B84" s="7" t="s">
        <v>929</v>
      </c>
      <c r="C84" s="19">
        <v>2.72</v>
      </c>
      <c r="D84" s="19" t="s">
        <v>615</v>
      </c>
      <c r="E84" s="19">
        <v>136.9407675006581</v>
      </c>
      <c r="F84" s="19">
        <v>56.22</v>
      </c>
      <c r="G84" s="19">
        <v>2.13</v>
      </c>
      <c r="H84" s="19">
        <v>189.35607846180119</v>
      </c>
      <c r="I84" s="19">
        <v>180.92313967877212</v>
      </c>
      <c r="J84" s="19" t="s">
        <v>930</v>
      </c>
      <c r="K84" s="19">
        <v>62.45</v>
      </c>
      <c r="L84" s="19">
        <v>90.410121395438068</v>
      </c>
      <c r="M84" s="19">
        <v>18.96</v>
      </c>
      <c r="N84" s="19">
        <v>84.995134652569604</v>
      </c>
      <c r="O84" s="19" t="s">
        <v>615</v>
      </c>
      <c r="P84" s="19">
        <v>28.715</v>
      </c>
      <c r="Q84" s="19" t="s">
        <v>965</v>
      </c>
      <c r="R84" s="19">
        <v>5.9594644177303495</v>
      </c>
      <c r="S84" s="19">
        <v>271.16695457560729</v>
      </c>
      <c r="T84" s="19">
        <v>3.99</v>
      </c>
      <c r="U84" s="19" t="s">
        <v>965</v>
      </c>
      <c r="V84" s="19">
        <v>2.0701497105718816</v>
      </c>
      <c r="W84" s="19" t="s">
        <v>965</v>
      </c>
      <c r="X84" s="19">
        <v>4.6750000000000007</v>
      </c>
      <c r="Y84" s="19">
        <v>0.77</v>
      </c>
      <c r="Z84" s="19">
        <v>1.75</v>
      </c>
      <c r="AA84" s="19">
        <v>26.651988741764193</v>
      </c>
      <c r="AB84" s="19" t="s">
        <v>615</v>
      </c>
      <c r="AC84" s="19">
        <v>4.1150000000000002</v>
      </c>
      <c r="AD84" s="19" t="s">
        <v>965</v>
      </c>
      <c r="AE84" s="19">
        <v>0.47255866390676554</v>
      </c>
      <c r="AF84" s="19">
        <v>11.857736110136955</v>
      </c>
      <c r="AG84" s="19" t="s">
        <v>931</v>
      </c>
      <c r="AH84" s="19">
        <v>17.119807259370305</v>
      </c>
      <c r="AI84" s="19" t="s">
        <v>615</v>
      </c>
      <c r="AJ84" s="19" t="s">
        <v>615</v>
      </c>
      <c r="AK84" s="19" t="s">
        <v>615</v>
      </c>
      <c r="AL84" s="19" t="s">
        <v>615</v>
      </c>
      <c r="AM84" s="19" t="s">
        <v>615</v>
      </c>
      <c r="AN84" s="19" t="s">
        <v>615</v>
      </c>
      <c r="AO84" s="19" t="s">
        <v>615</v>
      </c>
    </row>
    <row r="85" spans="1:41" x14ac:dyDescent="0.3">
      <c r="B85" s="7" t="s">
        <v>932</v>
      </c>
      <c r="C85" s="19" t="s">
        <v>383</v>
      </c>
      <c r="D85" s="19" t="s">
        <v>615</v>
      </c>
      <c r="E85" s="19">
        <v>137.26999999999998</v>
      </c>
      <c r="F85" s="19">
        <v>36.484999999999999</v>
      </c>
      <c r="G85" s="19">
        <v>1.23</v>
      </c>
      <c r="H85" s="19">
        <v>190.38499999999999</v>
      </c>
      <c r="I85" s="19">
        <v>242.29479892020194</v>
      </c>
      <c r="J85" s="19" t="s">
        <v>933</v>
      </c>
      <c r="K85" s="19">
        <v>64.181876483023501</v>
      </c>
      <c r="L85" s="19">
        <v>64.265000000000001</v>
      </c>
      <c r="M85" s="19">
        <v>20.874251598006214</v>
      </c>
      <c r="N85" s="19">
        <v>77.344999999999999</v>
      </c>
      <c r="O85" s="19" t="s">
        <v>615</v>
      </c>
      <c r="P85" s="19">
        <v>28</v>
      </c>
      <c r="Q85" s="19" t="s">
        <v>965</v>
      </c>
      <c r="R85" s="19" t="s">
        <v>934</v>
      </c>
      <c r="S85" s="19">
        <v>293.95279571687962</v>
      </c>
      <c r="T85" s="19">
        <v>3.355</v>
      </c>
      <c r="U85" s="19" t="s">
        <v>965</v>
      </c>
      <c r="V85" s="19">
        <v>2.415</v>
      </c>
      <c r="W85" s="19" t="s">
        <v>965</v>
      </c>
      <c r="X85" s="19">
        <v>5.49</v>
      </c>
      <c r="Y85" s="19" t="s">
        <v>194</v>
      </c>
      <c r="Z85" s="19">
        <v>2.2349999999999999</v>
      </c>
      <c r="AA85" s="19">
        <v>20.068882317375433</v>
      </c>
      <c r="AB85" s="19" t="s">
        <v>615</v>
      </c>
      <c r="AC85" s="19" t="s">
        <v>935</v>
      </c>
      <c r="AD85" s="19" t="s">
        <v>965</v>
      </c>
      <c r="AE85" s="19">
        <v>0.69500000000000006</v>
      </c>
      <c r="AF85" s="19" t="s">
        <v>936</v>
      </c>
      <c r="AG85" s="19" t="s">
        <v>937</v>
      </c>
      <c r="AH85" s="19" t="s">
        <v>938</v>
      </c>
      <c r="AI85" s="19" t="s">
        <v>615</v>
      </c>
      <c r="AJ85" s="19" t="s">
        <v>615</v>
      </c>
      <c r="AK85" s="19" t="s">
        <v>615</v>
      </c>
      <c r="AL85" s="19" t="s">
        <v>615</v>
      </c>
      <c r="AM85" s="19" t="s">
        <v>615</v>
      </c>
      <c r="AN85" s="19" t="s">
        <v>615</v>
      </c>
      <c r="AO85" s="19" t="s">
        <v>615</v>
      </c>
    </row>
    <row r="86" spans="1:41" x14ac:dyDescent="0.3">
      <c r="B86" s="7" t="s">
        <v>939</v>
      </c>
      <c r="C86" s="19">
        <v>4.2394082020461266</v>
      </c>
      <c r="D86" s="19" t="s">
        <v>615</v>
      </c>
      <c r="E86" s="19">
        <v>157.5454886685045</v>
      </c>
      <c r="F86" s="19">
        <v>110.56023211387431</v>
      </c>
      <c r="G86" s="19">
        <v>4.1899999999999995</v>
      </c>
      <c r="H86" s="19">
        <v>1083.6325214218582</v>
      </c>
      <c r="I86" s="19" t="s">
        <v>940</v>
      </c>
      <c r="J86" s="19" t="s">
        <v>266</v>
      </c>
      <c r="K86" s="19">
        <v>87.02000000000001</v>
      </c>
      <c r="L86" s="19">
        <v>110.42178439429972</v>
      </c>
      <c r="M86" s="19">
        <v>34.698143107592166</v>
      </c>
      <c r="N86" s="19">
        <v>178.50787754504822</v>
      </c>
      <c r="O86" s="19" t="s">
        <v>615</v>
      </c>
      <c r="P86" s="19">
        <v>43.414317429553329</v>
      </c>
      <c r="Q86" s="19" t="s">
        <v>965</v>
      </c>
      <c r="R86" s="19">
        <v>7.491152186100078</v>
      </c>
      <c r="S86" s="19">
        <v>240.73398273166757</v>
      </c>
      <c r="T86" s="19">
        <v>6.6999999999999993</v>
      </c>
      <c r="U86" s="19" t="s">
        <v>965</v>
      </c>
      <c r="V86" s="19">
        <v>1.8621075135498901</v>
      </c>
      <c r="W86" s="19" t="s">
        <v>965</v>
      </c>
      <c r="X86" s="19">
        <v>5.0350000000000001</v>
      </c>
      <c r="Y86" s="19">
        <v>0.70538071186855256</v>
      </c>
      <c r="Z86" s="19">
        <v>1.0750000000000002</v>
      </c>
      <c r="AA86" s="19">
        <v>22.645327084300799</v>
      </c>
      <c r="AB86" s="19" t="s">
        <v>615</v>
      </c>
      <c r="AC86" s="19">
        <v>2.517143215072295</v>
      </c>
      <c r="AD86" s="19" t="s">
        <v>965</v>
      </c>
      <c r="AE86" s="19">
        <v>0.27412847155230191</v>
      </c>
      <c r="AF86" s="19" t="s">
        <v>941</v>
      </c>
      <c r="AG86" s="19" t="s">
        <v>942</v>
      </c>
      <c r="AH86" s="19" t="s">
        <v>943</v>
      </c>
      <c r="AI86" s="19" t="s">
        <v>615</v>
      </c>
      <c r="AJ86" s="19" t="s">
        <v>615</v>
      </c>
      <c r="AK86" s="19" t="s">
        <v>615</v>
      </c>
      <c r="AL86" s="19" t="s">
        <v>615</v>
      </c>
      <c r="AM86" s="19" t="s">
        <v>615</v>
      </c>
      <c r="AN86" s="19" t="s">
        <v>615</v>
      </c>
      <c r="AO86" s="19" t="s">
        <v>615</v>
      </c>
    </row>
    <row r="87" spans="1:41" x14ac:dyDescent="0.3">
      <c r="B87" s="7" t="s">
        <v>944</v>
      </c>
      <c r="C87" s="19">
        <v>1.7274797037426926</v>
      </c>
      <c r="D87" s="19" t="s">
        <v>615</v>
      </c>
      <c r="E87" s="19">
        <v>139.34315676172457</v>
      </c>
      <c r="F87" s="19">
        <v>158.54499999999999</v>
      </c>
      <c r="G87" s="19">
        <v>4.0049999999999999</v>
      </c>
      <c r="H87" s="19">
        <v>1950.0664428471484</v>
      </c>
      <c r="I87" s="19" t="s">
        <v>945</v>
      </c>
      <c r="J87" s="19" t="s">
        <v>946</v>
      </c>
      <c r="K87" s="19">
        <v>89.621845847729048</v>
      </c>
      <c r="L87" s="19">
        <v>94.545000000000002</v>
      </c>
      <c r="M87" s="19">
        <v>38.239999999999995</v>
      </c>
      <c r="N87" s="19">
        <v>426.93086881328986</v>
      </c>
      <c r="O87" s="19" t="s">
        <v>615</v>
      </c>
      <c r="P87" s="19">
        <v>70.875</v>
      </c>
      <c r="Q87" s="19" t="s">
        <v>965</v>
      </c>
      <c r="R87" s="19">
        <v>13.557384155400525</v>
      </c>
      <c r="S87" s="19">
        <v>357.23651613231414</v>
      </c>
      <c r="T87" s="19">
        <v>9.17</v>
      </c>
      <c r="U87" s="19" t="s">
        <v>965</v>
      </c>
      <c r="V87" s="19">
        <v>3.59</v>
      </c>
      <c r="W87" s="19" t="s">
        <v>965</v>
      </c>
      <c r="X87" s="19">
        <v>13.225</v>
      </c>
      <c r="Y87" s="19">
        <v>1.0899999999999999</v>
      </c>
      <c r="Z87" s="19">
        <v>3.0049999999999999</v>
      </c>
      <c r="AA87" s="19">
        <v>44.346342720612874</v>
      </c>
      <c r="AB87" s="19" t="s">
        <v>615</v>
      </c>
      <c r="AC87" s="19" t="s">
        <v>947</v>
      </c>
      <c r="AD87" s="19" t="s">
        <v>965</v>
      </c>
      <c r="AE87" s="19">
        <v>0.62</v>
      </c>
      <c r="AF87" s="19" t="s">
        <v>948</v>
      </c>
      <c r="AG87" s="19" t="s">
        <v>949</v>
      </c>
      <c r="AH87" s="19" t="s">
        <v>950</v>
      </c>
      <c r="AI87" s="19" t="s">
        <v>615</v>
      </c>
      <c r="AJ87" s="19" t="s">
        <v>615</v>
      </c>
      <c r="AK87" s="19" t="s">
        <v>615</v>
      </c>
      <c r="AL87" s="19" t="s">
        <v>615</v>
      </c>
      <c r="AM87" s="19" t="s">
        <v>615</v>
      </c>
      <c r="AN87" s="19" t="s">
        <v>615</v>
      </c>
      <c r="AO87" s="19" t="s">
        <v>615</v>
      </c>
    </row>
    <row r="88" spans="1:41" x14ac:dyDescent="0.3">
      <c r="B88" s="7" t="s">
        <v>951</v>
      </c>
      <c r="C88" s="19">
        <v>2.855</v>
      </c>
      <c r="D88" s="19" t="s">
        <v>615</v>
      </c>
      <c r="E88" s="19">
        <v>214.10500000000002</v>
      </c>
      <c r="F88" s="19">
        <v>77.87</v>
      </c>
      <c r="G88" s="19" t="s">
        <v>952</v>
      </c>
      <c r="H88" s="19">
        <v>941.95499999999993</v>
      </c>
      <c r="I88" s="19" t="s">
        <v>953</v>
      </c>
      <c r="J88" s="19" t="s">
        <v>954</v>
      </c>
      <c r="K88" s="19">
        <v>91.13</v>
      </c>
      <c r="L88" s="19">
        <v>101.47</v>
      </c>
      <c r="M88" s="19">
        <v>22.484999999999999</v>
      </c>
      <c r="N88" s="19">
        <v>134.495</v>
      </c>
      <c r="O88" s="19" t="s">
        <v>615</v>
      </c>
      <c r="P88" s="19">
        <v>26.134999999999998</v>
      </c>
      <c r="Q88" s="19" t="s">
        <v>965</v>
      </c>
      <c r="R88" s="19" t="s">
        <v>955</v>
      </c>
      <c r="S88" s="19">
        <v>286.25358604373071</v>
      </c>
      <c r="T88" s="19">
        <v>7.3449999999999998</v>
      </c>
      <c r="U88" s="19" t="s">
        <v>965</v>
      </c>
      <c r="V88" s="19" t="s">
        <v>712</v>
      </c>
      <c r="W88" s="19" t="s">
        <v>965</v>
      </c>
      <c r="X88" s="19">
        <v>3.9</v>
      </c>
      <c r="Y88" s="19" t="s">
        <v>151</v>
      </c>
      <c r="Z88" s="19" t="s">
        <v>404</v>
      </c>
      <c r="AA88" s="19">
        <v>48.871788289985901</v>
      </c>
      <c r="AB88" s="19" t="s">
        <v>615</v>
      </c>
      <c r="AC88" s="19" t="s">
        <v>956</v>
      </c>
      <c r="AD88" s="19" t="s">
        <v>965</v>
      </c>
      <c r="AE88" s="19">
        <v>0.505</v>
      </c>
      <c r="AF88" s="19" t="s">
        <v>957</v>
      </c>
      <c r="AG88" s="19" t="s">
        <v>958</v>
      </c>
      <c r="AH88" s="19" t="s">
        <v>959</v>
      </c>
      <c r="AI88" s="19" t="s">
        <v>615</v>
      </c>
      <c r="AJ88" s="19" t="s">
        <v>615</v>
      </c>
      <c r="AK88" s="19" t="s">
        <v>615</v>
      </c>
      <c r="AL88" s="19" t="s">
        <v>615</v>
      </c>
      <c r="AM88" s="19" t="s">
        <v>615</v>
      </c>
      <c r="AN88" s="19" t="s">
        <v>615</v>
      </c>
      <c r="AO88" s="19" t="s">
        <v>615</v>
      </c>
    </row>
    <row r="90" spans="1:41" ht="15.6" x14ac:dyDescent="0.35">
      <c r="A90" t="s">
        <v>1066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EMPA_Cpx</vt:lpstr>
      <vt:lpstr>EMPA_Pl</vt:lpstr>
      <vt:lpstr>EMPA_Grt Ilm</vt:lpstr>
      <vt:lpstr>EMPA_SMIs</vt:lpstr>
      <vt:lpstr>LA-ICP-MS_Cpx minerals</vt:lpstr>
      <vt:lpstr>La-ICP-MS_Pl minerals</vt:lpstr>
      <vt:lpstr>LA-ICP-MS_SMI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</dc:creator>
  <cp:lastModifiedBy>Bia</cp:lastModifiedBy>
  <dcterms:created xsi:type="dcterms:W3CDTF">2020-03-05T11:25:36Z</dcterms:created>
  <dcterms:modified xsi:type="dcterms:W3CDTF">2021-06-21T08:01:38Z</dcterms:modified>
</cp:coreProperties>
</file>