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3"/>
  <workbookPr/>
  <mc:AlternateContent xmlns:mc="http://schemas.openxmlformats.org/markup-compatibility/2006">
    <mc:Choice Requires="x15">
      <x15ac:absPath xmlns:x15ac="http://schemas.microsoft.com/office/spreadsheetml/2010/11/ac" url="D:\00 Geologica Carpathica\00 Manuskripty\00 ACCEPTED\3-2021\03-Lexa\praca\Supp upravene\"/>
    </mc:Choice>
  </mc:AlternateContent>
  <xr:revisionPtr revIDLastSave="0" documentId="13_ncr:1_{0D3FFB90-AE6A-4F68-A9F1-EF0AB7250895}" xr6:coauthVersionLast="36" xr6:coauthVersionMax="36" xr10:uidLastSave="{00000000-0000-0000-0000-000000000000}"/>
  <bookViews>
    <workbookView xWindow="-108" yWindow="-108" windowWidth="23256" windowHeight="12576" xr2:uid="{00000000-000D-0000-FFFF-FFFF00000000}"/>
  </bookViews>
  <sheets>
    <sheet name="XRD data" sheetId="1" r:id="rId1"/>
  </sheets>
  <calcPr calcId="191029"/>
</workbook>
</file>

<file path=xl/calcChain.xml><?xml version="1.0" encoding="utf-8"?>
<calcChain xmlns="http://schemas.openxmlformats.org/spreadsheetml/2006/main">
  <c r="H99" i="1" l="1"/>
  <c r="I99" i="1"/>
  <c r="J99" i="1"/>
  <c r="K99" i="1"/>
  <c r="H100" i="1"/>
  <c r="I100" i="1"/>
  <c r="K100" i="1"/>
  <c r="H101" i="1"/>
  <c r="I101" i="1"/>
  <c r="K101" i="1"/>
  <c r="H102" i="1"/>
  <c r="I102" i="1"/>
  <c r="K102" i="1"/>
  <c r="H103" i="1"/>
  <c r="I103" i="1"/>
  <c r="K103" i="1"/>
  <c r="H104" i="1"/>
  <c r="I104" i="1"/>
  <c r="K104" i="1"/>
  <c r="H105" i="1"/>
  <c r="I105" i="1"/>
  <c r="J105" i="1"/>
  <c r="K105" i="1"/>
  <c r="H106" i="1"/>
  <c r="I106" i="1"/>
  <c r="K106" i="1"/>
  <c r="H107" i="1"/>
  <c r="I107" i="1"/>
  <c r="K107" i="1"/>
  <c r="H108" i="1"/>
  <c r="I108" i="1"/>
  <c r="K108" i="1"/>
  <c r="H109" i="1"/>
  <c r="I109" i="1"/>
  <c r="J109" i="1"/>
  <c r="K109" i="1"/>
  <c r="H110" i="1"/>
  <c r="I110" i="1"/>
  <c r="K110" i="1"/>
  <c r="K98" i="1"/>
  <c r="I98" i="1"/>
  <c r="H98" i="1"/>
  <c r="H91" i="1"/>
  <c r="H86" i="1"/>
  <c r="M73" i="1"/>
  <c r="N73" i="1"/>
  <c r="O73" i="1"/>
  <c r="P73" i="1"/>
  <c r="M74" i="1"/>
  <c r="N74" i="1"/>
  <c r="P74" i="1"/>
  <c r="M75" i="1"/>
  <c r="N75" i="1"/>
  <c r="O75" i="1"/>
  <c r="P75" i="1"/>
  <c r="M76" i="1"/>
  <c r="N76" i="1"/>
  <c r="P76" i="1"/>
  <c r="M77" i="1"/>
  <c r="N77" i="1"/>
  <c r="P77" i="1"/>
  <c r="M78" i="1"/>
  <c r="N78" i="1"/>
  <c r="P78" i="1"/>
  <c r="M79" i="1"/>
  <c r="N79" i="1"/>
  <c r="O79" i="1"/>
  <c r="P79" i="1"/>
  <c r="P72" i="1"/>
  <c r="O72" i="1"/>
  <c r="N72" i="1"/>
  <c r="M72" i="1"/>
  <c r="P86" i="1"/>
  <c r="Q86" i="1"/>
  <c r="R86" i="1"/>
  <c r="S86" i="1"/>
  <c r="P87" i="1"/>
  <c r="Q87" i="1"/>
  <c r="R87" i="1"/>
  <c r="S87" i="1"/>
  <c r="P88" i="1"/>
  <c r="Q88" i="1"/>
  <c r="R88" i="1"/>
  <c r="S88" i="1"/>
  <c r="P89" i="1"/>
  <c r="Q89" i="1"/>
  <c r="S89" i="1"/>
  <c r="P90" i="1"/>
  <c r="Q90" i="1"/>
  <c r="S90" i="1"/>
  <c r="P91" i="1"/>
  <c r="Q91" i="1"/>
  <c r="R91" i="1"/>
  <c r="S91" i="1"/>
  <c r="P92" i="1"/>
  <c r="Q92" i="1"/>
  <c r="R92" i="1"/>
  <c r="S92" i="1"/>
  <c r="S85" i="1"/>
  <c r="R85" i="1"/>
  <c r="Q85" i="1"/>
  <c r="P85" i="1"/>
  <c r="H92" i="1"/>
  <c r="H90" i="1"/>
  <c r="F87" i="1"/>
  <c r="G87" i="1"/>
  <c r="H87" i="1"/>
  <c r="I87" i="1"/>
  <c r="F88" i="1"/>
  <c r="G88" i="1"/>
  <c r="I88" i="1"/>
  <c r="F89" i="1"/>
  <c r="G89" i="1"/>
  <c r="H89" i="1"/>
  <c r="I89" i="1"/>
  <c r="F90" i="1"/>
  <c r="G90" i="1"/>
  <c r="I90" i="1"/>
  <c r="F91" i="1"/>
  <c r="G91" i="1"/>
  <c r="I91" i="1"/>
  <c r="F92" i="1"/>
  <c r="G92" i="1"/>
  <c r="I92" i="1"/>
  <c r="H85" i="1"/>
  <c r="F85" i="1"/>
  <c r="I86" i="1"/>
  <c r="G86" i="1"/>
  <c r="F86" i="1"/>
  <c r="I85" i="1"/>
  <c r="G85" i="1"/>
  <c r="R55" i="1"/>
  <c r="R66" i="1"/>
  <c r="Q66" i="1"/>
  <c r="P66" i="1"/>
  <c r="O66" i="1"/>
  <c r="R65" i="1"/>
  <c r="P65" i="1"/>
  <c r="O65" i="1"/>
  <c r="R64" i="1"/>
  <c r="P64" i="1"/>
  <c r="O64" i="1"/>
  <c r="R63" i="1"/>
  <c r="P63" i="1"/>
  <c r="O63" i="1"/>
  <c r="R62" i="1"/>
  <c r="P62" i="1"/>
  <c r="O62" i="1"/>
  <c r="R61" i="1"/>
  <c r="Q61" i="1"/>
  <c r="P61" i="1"/>
  <c r="O61" i="1"/>
  <c r="R60" i="1"/>
  <c r="P60" i="1"/>
  <c r="O60" i="1"/>
  <c r="R59" i="1"/>
  <c r="P59" i="1"/>
  <c r="O59" i="1"/>
  <c r="R58" i="1"/>
  <c r="P58" i="1"/>
  <c r="O58" i="1"/>
  <c r="R57" i="1"/>
  <c r="P57" i="1"/>
  <c r="O57" i="1"/>
  <c r="R56" i="1"/>
  <c r="P56" i="1"/>
  <c r="O56" i="1"/>
  <c r="P55" i="1"/>
  <c r="O55" i="1"/>
  <c r="O38" i="1"/>
  <c r="P38" i="1"/>
  <c r="R38" i="1"/>
  <c r="O39" i="1"/>
  <c r="P39" i="1"/>
  <c r="R39" i="1"/>
  <c r="O40" i="1"/>
  <c r="P40" i="1"/>
  <c r="Q40" i="1"/>
  <c r="R40" i="1"/>
  <c r="O41" i="1"/>
  <c r="P41" i="1"/>
  <c r="R41" i="1"/>
  <c r="O42" i="1"/>
  <c r="P42" i="1"/>
  <c r="R42" i="1"/>
  <c r="O43" i="1"/>
  <c r="P43" i="1"/>
  <c r="R43" i="1"/>
  <c r="O44" i="1"/>
  <c r="P44" i="1"/>
  <c r="R44" i="1"/>
  <c r="O45" i="1"/>
  <c r="P45" i="1"/>
  <c r="R45" i="1"/>
  <c r="O46" i="1"/>
  <c r="P46" i="1"/>
  <c r="R46" i="1"/>
  <c r="O47" i="1"/>
  <c r="P47" i="1"/>
  <c r="R47" i="1"/>
  <c r="O48" i="1"/>
  <c r="P48" i="1"/>
  <c r="R48" i="1"/>
  <c r="O49" i="1"/>
  <c r="P49" i="1"/>
  <c r="Q49" i="1"/>
  <c r="R49" i="1"/>
  <c r="F56" i="1"/>
  <c r="G56" i="1"/>
  <c r="I56" i="1"/>
  <c r="F57" i="1"/>
  <c r="G57" i="1"/>
  <c r="H57" i="1"/>
  <c r="I57" i="1"/>
  <c r="F58" i="1"/>
  <c r="G58" i="1"/>
  <c r="H58" i="1"/>
  <c r="I58" i="1"/>
  <c r="F59" i="1"/>
  <c r="G59" i="1"/>
  <c r="H59" i="1"/>
  <c r="I59" i="1"/>
  <c r="F60" i="1"/>
  <c r="G60" i="1"/>
  <c r="I60" i="1"/>
  <c r="F61" i="1"/>
  <c r="G61" i="1"/>
  <c r="H61" i="1"/>
  <c r="I61" i="1"/>
  <c r="F62" i="1"/>
  <c r="G62" i="1"/>
  <c r="H62" i="1"/>
  <c r="I62" i="1"/>
  <c r="F63" i="1"/>
  <c r="G63" i="1"/>
  <c r="H63" i="1"/>
  <c r="I63" i="1"/>
  <c r="F64" i="1"/>
  <c r="G64" i="1"/>
  <c r="H64" i="1"/>
  <c r="I64" i="1"/>
  <c r="F65" i="1"/>
  <c r="G65" i="1"/>
  <c r="H65" i="1"/>
  <c r="I65" i="1"/>
  <c r="F66" i="1"/>
  <c r="G66" i="1"/>
  <c r="H66" i="1"/>
  <c r="I66" i="1"/>
  <c r="I55" i="1"/>
  <c r="H55" i="1"/>
  <c r="G55" i="1"/>
  <c r="F55" i="1"/>
  <c r="L25" i="1"/>
  <c r="L26" i="1"/>
  <c r="L27" i="1"/>
  <c r="L28" i="1"/>
  <c r="L29" i="1"/>
  <c r="L30" i="1"/>
  <c r="L31" i="1"/>
  <c r="L32" i="1"/>
  <c r="L24" i="1"/>
  <c r="P10" i="1"/>
  <c r="Q10" i="1"/>
  <c r="P11" i="1"/>
  <c r="Q11" i="1"/>
  <c r="P12" i="1"/>
  <c r="Q12" i="1"/>
  <c r="R12" i="1"/>
  <c r="P13" i="1"/>
  <c r="Q13" i="1"/>
  <c r="P14" i="1"/>
  <c r="Q14" i="1"/>
  <c r="P15" i="1"/>
  <c r="Q15" i="1"/>
  <c r="P16" i="1"/>
  <c r="Q16" i="1"/>
  <c r="P17" i="1"/>
  <c r="S11" i="1"/>
  <c r="S12" i="1"/>
  <c r="S13" i="1"/>
  <c r="S14" i="1"/>
  <c r="S15" i="1"/>
  <c r="S16" i="1"/>
  <c r="S17" i="1"/>
  <c r="S18" i="1"/>
  <c r="S10" i="1"/>
  <c r="I28" i="1"/>
  <c r="J28" i="1"/>
  <c r="I29" i="1"/>
  <c r="J29" i="1"/>
  <c r="K29" i="1"/>
  <c r="I30" i="1"/>
  <c r="J30" i="1"/>
  <c r="I31" i="1"/>
  <c r="J31" i="1"/>
  <c r="K31" i="1"/>
  <c r="I32" i="1"/>
  <c r="J32" i="1"/>
  <c r="K32" i="1"/>
  <c r="I25" i="1"/>
  <c r="J25" i="1"/>
  <c r="I26" i="1"/>
  <c r="J26" i="1"/>
  <c r="K26" i="1"/>
  <c r="I27" i="1"/>
  <c r="J27" i="1"/>
  <c r="K24" i="1"/>
  <c r="J24" i="1"/>
  <c r="I24" i="1"/>
  <c r="Q17" i="1"/>
  <c r="P18" i="1"/>
  <c r="Q18" i="1"/>
  <c r="R18" i="1"/>
</calcChain>
</file>

<file path=xl/sharedStrings.xml><?xml version="1.0" encoding="utf-8"?>
<sst xmlns="http://schemas.openxmlformats.org/spreadsheetml/2006/main" count="195" uniqueCount="94">
  <si>
    <t>PL19</t>
  </si>
  <si>
    <t>Quartz</t>
  </si>
  <si>
    <t>K-feldspar</t>
  </si>
  <si>
    <t>Plagioclase</t>
  </si>
  <si>
    <t>Pyroxene</t>
  </si>
  <si>
    <t>Biotite</t>
  </si>
  <si>
    <t>Cristobalite</t>
  </si>
  <si>
    <t>Glass</t>
  </si>
  <si>
    <t xml:space="preserve"> dark dense perlites</t>
  </si>
  <si>
    <t>fine grained matrix</t>
  </si>
  <si>
    <t>Kaolinite</t>
  </si>
  <si>
    <t>Smectite</t>
  </si>
  <si>
    <t>PL-95</t>
  </si>
  <si>
    <t>PL-4a</t>
  </si>
  <si>
    <t>PL-4b</t>
  </si>
  <si>
    <t>PL-6b</t>
  </si>
  <si>
    <t>PL-24c</t>
  </si>
  <si>
    <t>PL-24e</t>
  </si>
  <si>
    <t>PL-29b</t>
  </si>
  <si>
    <t>PL-93a</t>
  </si>
  <si>
    <t>PL6a</t>
  </si>
  <si>
    <t>PL20a</t>
  </si>
  <si>
    <t>PL24a</t>
  </si>
  <si>
    <t>PL29a</t>
  </si>
  <si>
    <t>PL-134a</t>
  </si>
  <si>
    <t>PL-136a</t>
  </si>
  <si>
    <t>PL-248a</t>
  </si>
  <si>
    <t>PL-72b1</t>
  </si>
  <si>
    <t>PL24b</t>
  </si>
  <si>
    <t>PL24d</t>
  </si>
  <si>
    <t>PL-134b</t>
  </si>
  <si>
    <t>PL-134c</t>
  </si>
  <si>
    <t>PL-136c</t>
  </si>
  <si>
    <t>PL-140d</t>
  </si>
  <si>
    <t>PL-144e</t>
  </si>
  <si>
    <t>PL-150c</t>
  </si>
  <si>
    <t>PL-151c</t>
  </si>
  <si>
    <t>PL-140a</t>
  </si>
  <si>
    <t>PL-140b</t>
  </si>
  <si>
    <t>PL-139a</t>
  </si>
  <si>
    <t>PL-139b</t>
  </si>
  <si>
    <t>PL-140c</t>
  </si>
  <si>
    <t>PL-150b</t>
  </si>
  <si>
    <t>PL-151b</t>
  </si>
  <si>
    <t>PL-150a</t>
  </si>
  <si>
    <t>PL-151a</t>
  </si>
  <si>
    <t>JS-22a</t>
  </si>
  <si>
    <t>JS-22c</t>
  </si>
  <si>
    <t>JS-24</t>
  </si>
  <si>
    <t>JS-25</t>
  </si>
  <si>
    <t>JS-26</t>
  </si>
  <si>
    <t>JS-26f</t>
  </si>
  <si>
    <t>JS-26g</t>
  </si>
  <si>
    <t>JS-27a</t>
  </si>
  <si>
    <t>JA-6c</t>
  </si>
  <si>
    <t>JA-6d</t>
  </si>
  <si>
    <t>JS-21b</t>
  </si>
  <si>
    <t>JS-23</t>
  </si>
  <si>
    <t>JS-35a</t>
  </si>
  <si>
    <t>JS-35b</t>
  </si>
  <si>
    <t>JS-33</t>
  </si>
  <si>
    <t>JS-42</t>
  </si>
  <si>
    <t>JS-40</t>
  </si>
  <si>
    <t>JS-39</t>
  </si>
  <si>
    <t>JS-36</t>
  </si>
  <si>
    <t>illite</t>
  </si>
  <si>
    <t>Mordenite</t>
  </si>
  <si>
    <t>opal-CT</t>
  </si>
  <si>
    <t>Clinoptilolite</t>
  </si>
  <si>
    <t>JS-26a</t>
  </si>
  <si>
    <t>JS-27b</t>
  </si>
  <si>
    <t>JS-26e</t>
  </si>
  <si>
    <t>pyroclastic flow deposits</t>
  </si>
  <si>
    <t>Jastrabá perlite deposit</t>
  </si>
  <si>
    <t>altered underlying rocks</t>
  </si>
  <si>
    <t>Lehôtka pod Brehmi deposit</t>
  </si>
  <si>
    <t>PL-141a</t>
  </si>
  <si>
    <t>PL-141b</t>
  </si>
  <si>
    <t>Opal-C/CT</t>
  </si>
  <si>
    <t>Goethite</t>
  </si>
  <si>
    <t>Rutile</t>
  </si>
  <si>
    <t>N</t>
  </si>
  <si>
    <t>n</t>
  </si>
  <si>
    <t>Max</t>
  </si>
  <si>
    <t>Min</t>
  </si>
  <si>
    <t>Avg.</t>
  </si>
  <si>
    <t>N – number of analyzed samples, n – number of analyzes with a given phase, Max – maximum quantity of the phase, Min – minimum quantity of the phase, Avg. – aritmetic average of the phase</t>
  </si>
  <si>
    <t>grey porous perlites</t>
  </si>
  <si>
    <t>related</t>
  </si>
  <si>
    <t>flow banded perlites</t>
  </si>
  <si>
    <t>altered perlites</t>
  </si>
  <si>
    <t>granular matrix</t>
  </si>
  <si>
    <t>Perlite deposits of the Central Slovakia Volcanic Field (Western Carpathians): Geology and properties</t>
  </si>
  <si>
    <t>Electronic supplement 5. The results of X-Ray powder diffraction quantitative analyses from various types of perlite from Lehôtka pod Brehmi and Jastrabá deposits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</si>
</sst>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11"/>
  <sheetViews>
    <sheetView tabSelected="1" zoomScaleNormal="112" workbookViewId="0"/>
  </sheetViews>
  <sheetFormatPr defaultColWidth="9.109375" defaultRowHeight="8.1" customHeight="1" x14ac:dyDescent="0.3"/>
  <cols>
    <col min="1" max="1" width="10.6640625" style="2" customWidth="1"/>
    <col min="2" max="19" width="7.6640625" style="1" customWidth="1"/>
    <col min="20" max="26" width="10.6640625" style="1" customWidth="1"/>
    <col min="27" max="16384" width="9.109375" style="1"/>
  </cols>
  <sheetData>
    <row r="1" spans="1:19" ht="13.2" x14ac:dyDescent="0.3">
      <c r="A1" s="10" t="s">
        <v>92</v>
      </c>
    </row>
    <row r="2" spans="1:19" ht="6.6" customHeight="1" x14ac:dyDescent="0.3"/>
    <row r="3" spans="1:19" ht="13.2" x14ac:dyDescent="0.3">
      <c r="A3" s="11" t="s">
        <v>93</v>
      </c>
    </row>
    <row r="4" spans="1:19" ht="7.2" customHeight="1" x14ac:dyDescent="0.3"/>
    <row r="5" spans="1:19" ht="13.2" x14ac:dyDescent="0.3">
      <c r="A5" s="2" t="s">
        <v>86</v>
      </c>
      <c r="C5" s="2"/>
    </row>
    <row r="6" spans="1:19" ht="7.2" customHeight="1" x14ac:dyDescent="0.3"/>
    <row r="7" spans="1:19" ht="13.2" x14ac:dyDescent="0.3">
      <c r="A7" s="15"/>
      <c r="B7" s="34" t="s">
        <v>75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9"/>
      <c r="Q7" s="39"/>
      <c r="R7" s="39"/>
      <c r="S7" s="40"/>
    </row>
    <row r="8" spans="1:19" ht="13.2" x14ac:dyDescent="0.3">
      <c r="A8" s="16"/>
      <c r="B8" s="37" t="s">
        <v>87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3"/>
    </row>
    <row r="9" spans="1:19" ht="13.2" x14ac:dyDescent="0.3">
      <c r="A9" s="17"/>
      <c r="B9" s="19" t="s">
        <v>13</v>
      </c>
      <c r="C9" s="4" t="s">
        <v>14</v>
      </c>
      <c r="D9" s="4" t="s">
        <v>15</v>
      </c>
      <c r="E9" s="4" t="s">
        <v>16</v>
      </c>
      <c r="F9" s="4" t="s">
        <v>17</v>
      </c>
      <c r="G9" s="4" t="s">
        <v>18</v>
      </c>
      <c r="H9" s="4" t="s">
        <v>19</v>
      </c>
      <c r="I9" s="4" t="s">
        <v>27</v>
      </c>
      <c r="J9" s="4" t="s">
        <v>12</v>
      </c>
      <c r="K9" s="4" t="s">
        <v>38</v>
      </c>
      <c r="L9" s="4" t="s">
        <v>41</v>
      </c>
      <c r="M9" s="4" t="s">
        <v>42</v>
      </c>
      <c r="N9" s="20" t="s">
        <v>43</v>
      </c>
      <c r="O9" s="4" t="s">
        <v>81</v>
      </c>
      <c r="P9" s="4" t="s">
        <v>82</v>
      </c>
      <c r="Q9" s="4" t="s">
        <v>83</v>
      </c>
      <c r="R9" s="4" t="s">
        <v>84</v>
      </c>
      <c r="S9" s="20" t="s">
        <v>85</v>
      </c>
    </row>
    <row r="10" spans="1:19" ht="13.2" x14ac:dyDescent="0.3">
      <c r="A10" s="16" t="s">
        <v>1</v>
      </c>
      <c r="B10" s="21">
        <v>1.6</v>
      </c>
      <c r="C10" s="1">
        <v>1.2</v>
      </c>
      <c r="D10" s="1">
        <v>1.1000000000000001</v>
      </c>
      <c r="E10" s="1">
        <v>1.2</v>
      </c>
      <c r="F10" s="1">
        <v>0.9</v>
      </c>
      <c r="G10" s="1">
        <v>0.2</v>
      </c>
      <c r="I10" s="1">
        <v>1</v>
      </c>
      <c r="J10" s="1">
        <v>1.4</v>
      </c>
      <c r="K10" s="5">
        <v>0.47235294226616414</v>
      </c>
      <c r="L10" s="5">
        <v>0.50865540875557058</v>
      </c>
      <c r="M10" s="5">
        <v>0.99342673540973969</v>
      </c>
      <c r="N10" s="22">
        <v>0.45170998214076258</v>
      </c>
      <c r="O10" s="1">
        <v>13</v>
      </c>
      <c r="P10" s="1">
        <f t="shared" ref="P10:P18" si="0">COUNT(B10:N10)</f>
        <v>12</v>
      </c>
      <c r="Q10" s="5">
        <f t="shared" ref="Q10:Q18" si="1">MAX(B10:N10)</f>
        <v>1.6</v>
      </c>
      <c r="R10" s="5">
        <v>0</v>
      </c>
      <c r="S10" s="22">
        <f t="shared" ref="S10:S18" si="2">SUM(B10:N10)/O10</f>
        <v>0.84816500527478744</v>
      </c>
    </row>
    <row r="11" spans="1:19" ht="13.2" x14ac:dyDescent="0.3">
      <c r="A11" s="16" t="s">
        <v>2</v>
      </c>
      <c r="B11" s="21">
        <v>0.7</v>
      </c>
      <c r="C11" s="1">
        <v>1</v>
      </c>
      <c r="D11" s="1">
        <v>0.5</v>
      </c>
      <c r="F11" s="1">
        <v>0.2</v>
      </c>
      <c r="G11" s="1">
        <v>0.1</v>
      </c>
      <c r="H11" s="1">
        <v>0.5</v>
      </c>
      <c r="I11" s="1">
        <v>1</v>
      </c>
      <c r="J11" s="1">
        <v>1.9</v>
      </c>
      <c r="K11" s="5">
        <v>0.8</v>
      </c>
      <c r="L11" s="5"/>
      <c r="M11" s="5"/>
      <c r="N11" s="22">
        <v>0.3</v>
      </c>
      <c r="O11" s="1">
        <v>13</v>
      </c>
      <c r="P11" s="1">
        <f t="shared" si="0"/>
        <v>10</v>
      </c>
      <c r="Q11" s="5">
        <f t="shared" si="1"/>
        <v>1.9</v>
      </c>
      <c r="R11" s="5">
        <v>0</v>
      </c>
      <c r="S11" s="22">
        <f t="shared" si="2"/>
        <v>0.53846153846153844</v>
      </c>
    </row>
    <row r="12" spans="1:19" ht="13.2" x14ac:dyDescent="0.3">
      <c r="A12" s="16" t="s">
        <v>3</v>
      </c>
      <c r="B12" s="21">
        <v>2.6</v>
      </c>
      <c r="C12" s="1">
        <v>0.4</v>
      </c>
      <c r="D12" s="1">
        <v>3.3</v>
      </c>
      <c r="E12" s="1">
        <v>3.2</v>
      </c>
      <c r="F12" s="1">
        <v>1.7</v>
      </c>
      <c r="G12" s="1">
        <v>1.4</v>
      </c>
      <c r="H12" s="1">
        <v>2.5</v>
      </c>
      <c r="I12" s="1">
        <v>3.1</v>
      </c>
      <c r="J12" s="1">
        <v>2.2999999999999998</v>
      </c>
      <c r="K12" s="5">
        <v>1.006034183896795</v>
      </c>
      <c r="L12" s="5">
        <v>1.5438094981944079</v>
      </c>
      <c r="M12" s="5">
        <v>4.3731938733791775</v>
      </c>
      <c r="N12" s="22">
        <v>1.1199554447579689</v>
      </c>
      <c r="O12" s="1">
        <v>13</v>
      </c>
      <c r="P12" s="1">
        <f t="shared" si="0"/>
        <v>13</v>
      </c>
      <c r="Q12" s="5">
        <f t="shared" si="1"/>
        <v>4.3731938733791775</v>
      </c>
      <c r="R12" s="5">
        <f>MIN(B12:N12)</f>
        <v>0.4</v>
      </c>
      <c r="S12" s="22">
        <f t="shared" si="2"/>
        <v>2.1956148461714116</v>
      </c>
    </row>
    <row r="13" spans="1:19" ht="13.2" x14ac:dyDescent="0.3">
      <c r="A13" s="16" t="s">
        <v>80</v>
      </c>
      <c r="B13" s="21">
        <v>0.1</v>
      </c>
      <c r="E13" s="1">
        <v>0.2</v>
      </c>
      <c r="F13" s="1">
        <v>0.1</v>
      </c>
      <c r="J13" s="1">
        <v>0.1</v>
      </c>
      <c r="N13" s="26"/>
      <c r="O13" s="1">
        <v>13</v>
      </c>
      <c r="P13" s="1">
        <f t="shared" si="0"/>
        <v>4</v>
      </c>
      <c r="Q13" s="5">
        <f t="shared" si="1"/>
        <v>0.2</v>
      </c>
      <c r="R13" s="5">
        <v>0</v>
      </c>
      <c r="S13" s="22">
        <f t="shared" si="2"/>
        <v>3.8461538461538464E-2</v>
      </c>
    </row>
    <row r="14" spans="1:19" ht="13.2" x14ac:dyDescent="0.3">
      <c r="A14" s="16" t="s">
        <v>10</v>
      </c>
      <c r="B14" s="21"/>
      <c r="D14" s="1">
        <v>0.1</v>
      </c>
      <c r="N14" s="26"/>
      <c r="O14" s="1">
        <v>13</v>
      </c>
      <c r="P14" s="1">
        <f t="shared" si="0"/>
        <v>1</v>
      </c>
      <c r="Q14" s="5">
        <f t="shared" si="1"/>
        <v>0.1</v>
      </c>
      <c r="R14" s="5">
        <v>0</v>
      </c>
      <c r="S14" s="22">
        <f t="shared" si="2"/>
        <v>7.6923076923076927E-3</v>
      </c>
    </row>
    <row r="15" spans="1:19" ht="13.2" x14ac:dyDescent="0.3">
      <c r="A15" s="16" t="s">
        <v>5</v>
      </c>
      <c r="B15" s="21">
        <v>0.4</v>
      </c>
      <c r="C15" s="1">
        <v>1</v>
      </c>
      <c r="D15" s="1">
        <v>1.3</v>
      </c>
      <c r="E15" s="1">
        <v>0.4</v>
      </c>
      <c r="G15" s="1">
        <v>1</v>
      </c>
      <c r="H15" s="1">
        <v>1.7</v>
      </c>
      <c r="I15" s="1">
        <v>1.4</v>
      </c>
      <c r="J15" s="1">
        <v>1.2</v>
      </c>
      <c r="L15" s="5">
        <v>0.76024807096435665</v>
      </c>
      <c r="M15" s="5">
        <v>1.6482552578238323</v>
      </c>
      <c r="N15" s="22"/>
      <c r="O15" s="1">
        <v>13</v>
      </c>
      <c r="P15" s="1">
        <f t="shared" si="0"/>
        <v>10</v>
      </c>
      <c r="Q15" s="5">
        <f t="shared" si="1"/>
        <v>1.7</v>
      </c>
      <c r="R15" s="5">
        <v>0</v>
      </c>
      <c r="S15" s="22">
        <f t="shared" si="2"/>
        <v>0.83142333298370674</v>
      </c>
    </row>
    <row r="16" spans="1:19" ht="13.2" x14ac:dyDescent="0.3">
      <c r="A16" s="16" t="s">
        <v>11</v>
      </c>
      <c r="B16" s="21"/>
      <c r="N16" s="26"/>
      <c r="O16" s="1">
        <v>13</v>
      </c>
      <c r="P16" s="1">
        <f t="shared" si="0"/>
        <v>0</v>
      </c>
      <c r="Q16" s="5">
        <f t="shared" si="1"/>
        <v>0</v>
      </c>
      <c r="R16" s="5">
        <v>0</v>
      </c>
      <c r="S16" s="22">
        <f t="shared" si="2"/>
        <v>0</v>
      </c>
    </row>
    <row r="17" spans="1:19" ht="13.2" x14ac:dyDescent="0.3">
      <c r="A17" s="16" t="s">
        <v>6</v>
      </c>
      <c r="B17" s="21">
        <v>0.1</v>
      </c>
      <c r="C17" s="1">
        <v>0.1</v>
      </c>
      <c r="E17" s="1">
        <v>0.1</v>
      </c>
      <c r="F17" s="1">
        <v>0.2</v>
      </c>
      <c r="G17" s="1">
        <v>0.3</v>
      </c>
      <c r="H17" s="1">
        <v>0.3</v>
      </c>
      <c r="I17" s="1">
        <v>0.3</v>
      </c>
      <c r="J17" s="1">
        <v>0.7</v>
      </c>
      <c r="K17" s="1">
        <v>0.3</v>
      </c>
      <c r="L17" s="5">
        <v>9.2479388454239059E-2</v>
      </c>
      <c r="M17" s="5">
        <v>0.20251977437852842</v>
      </c>
      <c r="N17" s="22">
        <v>7.8341109723349192E-2</v>
      </c>
      <c r="O17" s="1">
        <v>13</v>
      </c>
      <c r="P17" s="1">
        <f t="shared" si="0"/>
        <v>12</v>
      </c>
      <c r="Q17" s="5">
        <f t="shared" si="1"/>
        <v>0.7</v>
      </c>
      <c r="R17" s="5">
        <v>0</v>
      </c>
      <c r="S17" s="22">
        <f t="shared" si="2"/>
        <v>0.21333386711970126</v>
      </c>
    </row>
    <row r="18" spans="1:19" ht="13.8" thickBot="1" x14ac:dyDescent="0.35">
      <c r="A18" s="18" t="s">
        <v>7</v>
      </c>
      <c r="B18" s="23">
        <v>94.5</v>
      </c>
      <c r="C18" s="6">
        <v>96.3</v>
      </c>
      <c r="D18" s="6">
        <v>93.7</v>
      </c>
      <c r="E18" s="6">
        <v>94.9</v>
      </c>
      <c r="F18" s="6">
        <v>96.9</v>
      </c>
      <c r="G18" s="6">
        <v>97</v>
      </c>
      <c r="H18" s="6">
        <v>95</v>
      </c>
      <c r="I18" s="6">
        <v>93.2</v>
      </c>
      <c r="J18" s="6">
        <v>92.4</v>
      </c>
      <c r="K18" s="6">
        <v>97.4</v>
      </c>
      <c r="L18" s="7">
        <v>97.094807633631433</v>
      </c>
      <c r="M18" s="7">
        <v>92.782604359008715</v>
      </c>
      <c r="N18" s="24">
        <v>98.04999346337793</v>
      </c>
      <c r="O18" s="6">
        <v>13</v>
      </c>
      <c r="P18" s="6">
        <f t="shared" si="0"/>
        <v>13</v>
      </c>
      <c r="Q18" s="7">
        <f t="shared" si="1"/>
        <v>98.04999346337793</v>
      </c>
      <c r="R18" s="7">
        <f>MIN(B18:N18)</f>
        <v>92.4</v>
      </c>
      <c r="S18" s="24">
        <f t="shared" si="2"/>
        <v>95.325185035078306</v>
      </c>
    </row>
    <row r="19" spans="1:19" ht="13.2" x14ac:dyDescent="0.3">
      <c r="L19" s="5"/>
      <c r="M19" s="5"/>
      <c r="N19" s="5"/>
      <c r="Q19" s="5"/>
      <c r="R19" s="5"/>
      <c r="S19" s="5"/>
    </row>
    <row r="20" spans="1:19" ht="13.2" x14ac:dyDescent="0.3">
      <c r="A20" s="14"/>
      <c r="L20" s="5"/>
      <c r="M20" s="5"/>
      <c r="N20" s="5"/>
    </row>
    <row r="21" spans="1:19" ht="13.2" x14ac:dyDescent="0.3">
      <c r="A21" s="15"/>
      <c r="B21" s="34" t="s">
        <v>75</v>
      </c>
      <c r="C21" s="41"/>
      <c r="D21" s="41"/>
      <c r="E21" s="41"/>
      <c r="F21" s="41"/>
      <c r="G21" s="41"/>
      <c r="H21" s="41"/>
      <c r="I21" s="41"/>
      <c r="J21" s="41"/>
      <c r="K21" s="41"/>
      <c r="L21" s="42"/>
      <c r="M21" s="13"/>
      <c r="N21" s="8"/>
      <c r="O21" s="8"/>
      <c r="P21" s="9"/>
      <c r="Q21" s="9"/>
      <c r="R21" s="9"/>
      <c r="S21" s="9"/>
    </row>
    <row r="22" spans="1:19" ht="13.2" x14ac:dyDescent="0.3">
      <c r="A22" s="16"/>
      <c r="B22" s="37" t="s">
        <v>91</v>
      </c>
      <c r="C22" s="38"/>
      <c r="D22" s="38"/>
      <c r="E22" s="38"/>
      <c r="F22" s="38"/>
      <c r="G22" s="38"/>
      <c r="H22" s="32"/>
      <c r="I22" s="32"/>
      <c r="J22" s="32"/>
      <c r="K22" s="32"/>
      <c r="L22" s="33"/>
      <c r="M22" s="5"/>
      <c r="N22" s="5"/>
    </row>
    <row r="23" spans="1:19" ht="13.2" x14ac:dyDescent="0.3">
      <c r="A23" s="17"/>
      <c r="B23" s="19" t="s">
        <v>31</v>
      </c>
      <c r="C23" s="4" t="s">
        <v>32</v>
      </c>
      <c r="D23" s="4" t="s">
        <v>33</v>
      </c>
      <c r="E23" s="4" t="s">
        <v>34</v>
      </c>
      <c r="F23" s="4" t="s">
        <v>35</v>
      </c>
      <c r="G23" s="20" t="s">
        <v>36</v>
      </c>
      <c r="H23" s="4" t="s">
        <v>81</v>
      </c>
      <c r="I23" s="4" t="s">
        <v>82</v>
      </c>
      <c r="J23" s="4" t="s">
        <v>83</v>
      </c>
      <c r="K23" s="4" t="s">
        <v>84</v>
      </c>
      <c r="L23" s="20" t="s">
        <v>85</v>
      </c>
      <c r="M23" s="5"/>
      <c r="N23" s="5"/>
    </row>
    <row r="24" spans="1:19" ht="13.2" x14ac:dyDescent="0.3">
      <c r="A24" s="16" t="s">
        <v>1</v>
      </c>
      <c r="B24" s="21">
        <v>1.1000000000000001</v>
      </c>
      <c r="C24" s="1">
        <v>0.5</v>
      </c>
      <c r="D24" s="1">
        <v>0.4</v>
      </c>
      <c r="E24" s="1">
        <v>1.3</v>
      </c>
      <c r="F24" s="1">
        <v>0.7</v>
      </c>
      <c r="G24" s="26">
        <v>0.8</v>
      </c>
      <c r="H24" s="1">
        <v>6</v>
      </c>
      <c r="I24" s="1">
        <f t="shared" ref="I24:I32" si="3">COUNT(B24:G24)</f>
        <v>6</v>
      </c>
      <c r="J24" s="5">
        <f t="shared" ref="J24:J32" si="4">MAX(B24:G24)</f>
        <v>1.3</v>
      </c>
      <c r="K24" s="5">
        <f>MIN(B24:G24)</f>
        <v>0.4</v>
      </c>
      <c r="L24" s="22">
        <f>SUM(B24:G24)/H24</f>
        <v>0.79999999999999993</v>
      </c>
      <c r="M24" s="5"/>
      <c r="N24" s="5"/>
    </row>
    <row r="25" spans="1:19" ht="13.2" x14ac:dyDescent="0.3">
      <c r="A25" s="16" t="s">
        <v>2</v>
      </c>
      <c r="B25" s="21"/>
      <c r="C25" s="1">
        <v>0.4</v>
      </c>
      <c r="D25" s="1">
        <v>0.6</v>
      </c>
      <c r="E25" s="1">
        <v>0.1</v>
      </c>
      <c r="F25" s="1">
        <v>0.4</v>
      </c>
      <c r="G25" s="26">
        <v>1.8</v>
      </c>
      <c r="H25" s="1">
        <v>6</v>
      </c>
      <c r="I25" s="1">
        <f t="shared" si="3"/>
        <v>5</v>
      </c>
      <c r="J25" s="5">
        <f t="shared" si="4"/>
        <v>1.8</v>
      </c>
      <c r="K25" s="5">
        <v>0</v>
      </c>
      <c r="L25" s="22">
        <f t="shared" ref="L25:L32" si="5">SUM(B25:G25)/H25</f>
        <v>0.54999999999999993</v>
      </c>
      <c r="M25" s="5"/>
      <c r="N25" s="5"/>
    </row>
    <row r="26" spans="1:19" ht="13.2" x14ac:dyDescent="0.3">
      <c r="A26" s="16" t="s">
        <v>3</v>
      </c>
      <c r="B26" s="21">
        <v>3</v>
      </c>
      <c r="C26" s="1">
        <v>4.5999999999999996</v>
      </c>
      <c r="D26" s="1">
        <v>2.4</v>
      </c>
      <c r="E26" s="1">
        <v>6.3</v>
      </c>
      <c r="F26" s="1">
        <v>4.0999999999999996</v>
      </c>
      <c r="G26" s="26">
        <v>5</v>
      </c>
      <c r="H26" s="1">
        <v>6</v>
      </c>
      <c r="I26" s="1">
        <f t="shared" si="3"/>
        <v>6</v>
      </c>
      <c r="J26" s="5">
        <f t="shared" si="4"/>
        <v>6.3</v>
      </c>
      <c r="K26" s="5">
        <f>MIN(B26:G26)</f>
        <v>2.4</v>
      </c>
      <c r="L26" s="22">
        <f t="shared" si="5"/>
        <v>4.2333333333333334</v>
      </c>
      <c r="M26" s="5"/>
      <c r="N26" s="5"/>
    </row>
    <row r="27" spans="1:19" ht="13.2" x14ac:dyDescent="0.3">
      <c r="A27" s="16" t="s">
        <v>80</v>
      </c>
      <c r="B27" s="21"/>
      <c r="E27" s="1">
        <v>0.1</v>
      </c>
      <c r="G27" s="26"/>
      <c r="H27" s="1">
        <v>6</v>
      </c>
      <c r="I27" s="1">
        <f t="shared" si="3"/>
        <v>1</v>
      </c>
      <c r="J27" s="5">
        <f t="shared" si="4"/>
        <v>0.1</v>
      </c>
      <c r="K27" s="5">
        <v>0</v>
      </c>
      <c r="L27" s="22">
        <f t="shared" si="5"/>
        <v>1.6666666666666666E-2</v>
      </c>
      <c r="M27" s="5"/>
      <c r="N27" s="5"/>
    </row>
    <row r="28" spans="1:19" ht="13.2" x14ac:dyDescent="0.3">
      <c r="A28" s="16" t="s">
        <v>10</v>
      </c>
      <c r="B28" s="21"/>
      <c r="E28" s="1">
        <v>0.4</v>
      </c>
      <c r="G28" s="26"/>
      <c r="H28" s="1">
        <v>6</v>
      </c>
      <c r="I28" s="1">
        <f t="shared" si="3"/>
        <v>1</v>
      </c>
      <c r="J28" s="5">
        <f t="shared" si="4"/>
        <v>0.4</v>
      </c>
      <c r="K28" s="5">
        <v>0</v>
      </c>
      <c r="L28" s="22">
        <f t="shared" si="5"/>
        <v>6.6666666666666666E-2</v>
      </c>
      <c r="M28" s="5"/>
      <c r="N28" s="5"/>
    </row>
    <row r="29" spans="1:19" ht="13.2" x14ac:dyDescent="0.3">
      <c r="A29" s="16" t="s">
        <v>5</v>
      </c>
      <c r="B29" s="21">
        <v>1.2</v>
      </c>
      <c r="C29" s="1">
        <v>1.6</v>
      </c>
      <c r="D29" s="1">
        <v>0.7</v>
      </c>
      <c r="E29" s="1">
        <v>1.4</v>
      </c>
      <c r="F29" s="1">
        <v>0.9</v>
      </c>
      <c r="G29" s="26">
        <v>1.1000000000000001</v>
      </c>
      <c r="H29" s="1">
        <v>6</v>
      </c>
      <c r="I29" s="1">
        <f t="shared" si="3"/>
        <v>6</v>
      </c>
      <c r="J29" s="5">
        <f t="shared" si="4"/>
        <v>1.6</v>
      </c>
      <c r="K29" s="5">
        <f>MIN(B29:G29)</f>
        <v>0.7</v>
      </c>
      <c r="L29" s="22">
        <f t="shared" si="5"/>
        <v>1.1500000000000001</v>
      </c>
      <c r="M29" s="5"/>
      <c r="N29" s="5"/>
    </row>
    <row r="30" spans="1:19" ht="13.2" x14ac:dyDescent="0.3">
      <c r="A30" s="16" t="s">
        <v>11</v>
      </c>
      <c r="B30" s="21"/>
      <c r="E30" s="1">
        <v>2.6</v>
      </c>
      <c r="G30" s="26"/>
      <c r="H30" s="1">
        <v>6</v>
      </c>
      <c r="I30" s="1">
        <f t="shared" si="3"/>
        <v>1</v>
      </c>
      <c r="J30" s="5">
        <f t="shared" si="4"/>
        <v>2.6</v>
      </c>
      <c r="K30" s="5">
        <v>0</v>
      </c>
      <c r="L30" s="22">
        <f t="shared" si="5"/>
        <v>0.43333333333333335</v>
      </c>
      <c r="M30" s="5"/>
      <c r="N30" s="5"/>
    </row>
    <row r="31" spans="1:19" ht="13.2" x14ac:dyDescent="0.3">
      <c r="A31" s="16" t="s">
        <v>6</v>
      </c>
      <c r="B31" s="21">
        <v>0.7</v>
      </c>
      <c r="C31" s="1">
        <v>0.3</v>
      </c>
      <c r="D31" s="1">
        <v>0.5</v>
      </c>
      <c r="E31" s="1">
        <v>0.6</v>
      </c>
      <c r="F31" s="1">
        <v>0.4</v>
      </c>
      <c r="G31" s="26">
        <v>0.6</v>
      </c>
      <c r="H31" s="1">
        <v>6</v>
      </c>
      <c r="I31" s="1">
        <f t="shared" si="3"/>
        <v>6</v>
      </c>
      <c r="J31" s="5">
        <f t="shared" si="4"/>
        <v>0.7</v>
      </c>
      <c r="K31" s="5">
        <f>MIN(B31:G31)</f>
        <v>0.3</v>
      </c>
      <c r="L31" s="22">
        <f t="shared" si="5"/>
        <v>0.51666666666666672</v>
      </c>
      <c r="M31" s="5"/>
      <c r="N31" s="5"/>
    </row>
    <row r="32" spans="1:19" ht="13.8" thickBot="1" x14ac:dyDescent="0.35">
      <c r="A32" s="18" t="s">
        <v>7</v>
      </c>
      <c r="B32" s="23">
        <v>94</v>
      </c>
      <c r="C32" s="6">
        <v>92.6</v>
      </c>
      <c r="D32" s="6">
        <v>95.4</v>
      </c>
      <c r="E32" s="6">
        <v>87.2</v>
      </c>
      <c r="F32" s="6">
        <v>93.5</v>
      </c>
      <c r="G32" s="27">
        <v>90.7</v>
      </c>
      <c r="H32" s="6">
        <v>6</v>
      </c>
      <c r="I32" s="6">
        <f t="shared" si="3"/>
        <v>6</v>
      </c>
      <c r="J32" s="7">
        <f t="shared" si="4"/>
        <v>95.4</v>
      </c>
      <c r="K32" s="7">
        <f>MIN(B32:G32)</f>
        <v>87.2</v>
      </c>
      <c r="L32" s="24">
        <f t="shared" si="5"/>
        <v>92.233333333333334</v>
      </c>
      <c r="M32" s="5"/>
      <c r="N32" s="5"/>
    </row>
    <row r="33" spans="1:19" ht="13.2" x14ac:dyDescent="0.3">
      <c r="L33" s="5"/>
      <c r="M33" s="5"/>
      <c r="N33" s="5"/>
    </row>
    <row r="34" spans="1:19" ht="13.2" x14ac:dyDescent="0.3">
      <c r="A34" s="14"/>
    </row>
    <row r="35" spans="1:19" ht="13.2" x14ac:dyDescent="0.3">
      <c r="A35" s="15"/>
      <c r="B35" s="34" t="s">
        <v>75</v>
      </c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2"/>
      <c r="S35" s="13"/>
    </row>
    <row r="36" spans="1:19" ht="13.2" x14ac:dyDescent="0.3">
      <c r="A36" s="16"/>
      <c r="B36" s="37" t="s">
        <v>8</v>
      </c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3"/>
      <c r="S36" s="9"/>
    </row>
    <row r="37" spans="1:19" ht="13.2" x14ac:dyDescent="0.3">
      <c r="A37" s="25"/>
      <c r="B37" s="19" t="s">
        <v>20</v>
      </c>
      <c r="C37" s="4" t="s">
        <v>0</v>
      </c>
      <c r="D37" s="4" t="s">
        <v>21</v>
      </c>
      <c r="E37" s="4" t="s">
        <v>22</v>
      </c>
      <c r="F37" s="4" t="s">
        <v>23</v>
      </c>
      <c r="G37" s="4" t="s">
        <v>24</v>
      </c>
      <c r="H37" s="4" t="s">
        <v>25</v>
      </c>
      <c r="I37" s="4" t="s">
        <v>40</v>
      </c>
      <c r="J37" s="4" t="s">
        <v>37</v>
      </c>
      <c r="K37" s="4" t="s">
        <v>44</v>
      </c>
      <c r="L37" s="4" t="s">
        <v>45</v>
      </c>
      <c r="M37" s="20" t="s">
        <v>26</v>
      </c>
      <c r="N37" s="4" t="s">
        <v>81</v>
      </c>
      <c r="O37" s="4" t="s">
        <v>82</v>
      </c>
      <c r="P37" s="4" t="s">
        <v>83</v>
      </c>
      <c r="Q37" s="4" t="s">
        <v>84</v>
      </c>
      <c r="R37" s="20" t="s">
        <v>85</v>
      </c>
      <c r="S37" s="3"/>
    </row>
    <row r="38" spans="1:19" ht="13.2" x14ac:dyDescent="0.3">
      <c r="A38" s="16" t="s">
        <v>1</v>
      </c>
      <c r="B38" s="21">
        <v>1.3</v>
      </c>
      <c r="C38" s="1">
        <v>1.1000000000000001</v>
      </c>
      <c r="D38" s="1">
        <v>1.6</v>
      </c>
      <c r="E38" s="1">
        <v>1.5</v>
      </c>
      <c r="F38" s="1">
        <v>0.8</v>
      </c>
      <c r="G38" s="1">
        <v>1.2</v>
      </c>
      <c r="H38" s="1">
        <v>1.4</v>
      </c>
      <c r="I38" s="1">
        <v>0.8</v>
      </c>
      <c r="J38" s="5">
        <v>0.95104144455336959</v>
      </c>
      <c r="K38" s="5">
        <v>0.93325770086841731</v>
      </c>
      <c r="L38" s="5">
        <v>1.0671756329191324</v>
      </c>
      <c r="M38" s="26"/>
      <c r="N38" s="1">
        <v>12</v>
      </c>
      <c r="O38" s="1">
        <f t="shared" ref="O38:O49" si="6">COUNT(B38:M38)</f>
        <v>11</v>
      </c>
      <c r="P38" s="5">
        <f t="shared" ref="P38:P49" si="7">MAX(B38:M38)</f>
        <v>1.6</v>
      </c>
      <c r="Q38" s="5">
        <v>0</v>
      </c>
      <c r="R38" s="22">
        <f t="shared" ref="R38:R49" si="8">SUM(B38:M38)/N38</f>
        <v>1.0542895648617434</v>
      </c>
    </row>
    <row r="39" spans="1:19" ht="13.2" x14ac:dyDescent="0.3">
      <c r="A39" s="16" t="s">
        <v>2</v>
      </c>
      <c r="B39" s="21"/>
      <c r="C39" s="1">
        <v>1.4</v>
      </c>
      <c r="D39" s="1">
        <v>0.5</v>
      </c>
      <c r="E39" s="1">
        <v>0.3</v>
      </c>
      <c r="G39" s="1">
        <v>0.5</v>
      </c>
      <c r="H39" s="1">
        <v>0.1</v>
      </c>
      <c r="I39" s="1">
        <v>1.6</v>
      </c>
      <c r="J39" s="5">
        <v>0.5</v>
      </c>
      <c r="K39" s="5">
        <v>1.5</v>
      </c>
      <c r="L39" s="5">
        <v>2.4</v>
      </c>
      <c r="M39" s="26">
        <v>3.1</v>
      </c>
      <c r="N39" s="1">
        <v>12</v>
      </c>
      <c r="O39" s="1">
        <f t="shared" si="6"/>
        <v>10</v>
      </c>
      <c r="P39" s="5">
        <f t="shared" si="7"/>
        <v>3.1</v>
      </c>
      <c r="Q39" s="5">
        <v>0</v>
      </c>
      <c r="R39" s="22">
        <f t="shared" si="8"/>
        <v>0.9916666666666667</v>
      </c>
    </row>
    <row r="40" spans="1:19" ht="13.2" x14ac:dyDescent="0.3">
      <c r="A40" s="16" t="s">
        <v>3</v>
      </c>
      <c r="B40" s="21">
        <v>1.9</v>
      </c>
      <c r="C40" s="1">
        <v>2.2999999999999998</v>
      </c>
      <c r="D40" s="1">
        <v>3</v>
      </c>
      <c r="E40" s="1">
        <v>4.8</v>
      </c>
      <c r="F40" s="1">
        <v>3.8</v>
      </c>
      <c r="G40" s="1">
        <v>3.2</v>
      </c>
      <c r="H40" s="1">
        <v>2.6</v>
      </c>
      <c r="I40" s="1">
        <v>4.4000000000000004</v>
      </c>
      <c r="J40" s="5">
        <v>2.3991920337676769</v>
      </c>
      <c r="K40" s="5">
        <v>1.3430097618595287</v>
      </c>
      <c r="L40" s="5">
        <v>7.7541878414486671</v>
      </c>
      <c r="M40" s="26">
        <v>1</v>
      </c>
      <c r="N40" s="1">
        <v>12</v>
      </c>
      <c r="O40" s="1">
        <f t="shared" si="6"/>
        <v>12</v>
      </c>
      <c r="P40" s="5">
        <f t="shared" si="7"/>
        <v>7.7541878414486671</v>
      </c>
      <c r="Q40" s="5">
        <f>MIN(A40:M40)</f>
        <v>1</v>
      </c>
      <c r="R40" s="22">
        <f t="shared" si="8"/>
        <v>3.2080324697563225</v>
      </c>
    </row>
    <row r="41" spans="1:19" ht="13.2" x14ac:dyDescent="0.3">
      <c r="A41" s="16" t="s">
        <v>4</v>
      </c>
      <c r="B41" s="21"/>
      <c r="H41" s="1">
        <v>0.3</v>
      </c>
      <c r="M41" s="26"/>
      <c r="N41" s="1">
        <v>12</v>
      </c>
      <c r="O41" s="1">
        <f t="shared" si="6"/>
        <v>1</v>
      </c>
      <c r="P41" s="5">
        <f t="shared" si="7"/>
        <v>0.3</v>
      </c>
      <c r="Q41" s="5">
        <v>0</v>
      </c>
      <c r="R41" s="22">
        <f t="shared" si="8"/>
        <v>2.4999999999999998E-2</v>
      </c>
    </row>
    <row r="42" spans="1:19" ht="13.2" x14ac:dyDescent="0.3">
      <c r="A42" s="16" t="s">
        <v>79</v>
      </c>
      <c r="B42" s="21"/>
      <c r="M42" s="26"/>
      <c r="N42" s="1">
        <v>12</v>
      </c>
      <c r="O42" s="1">
        <f t="shared" si="6"/>
        <v>0</v>
      </c>
      <c r="P42" s="5">
        <f t="shared" si="7"/>
        <v>0</v>
      </c>
      <c r="Q42" s="5">
        <v>0</v>
      </c>
      <c r="R42" s="22">
        <f t="shared" si="8"/>
        <v>0</v>
      </c>
    </row>
    <row r="43" spans="1:19" ht="13.2" x14ac:dyDescent="0.3">
      <c r="A43" s="16" t="s">
        <v>80</v>
      </c>
      <c r="B43" s="21">
        <v>0.2</v>
      </c>
      <c r="C43" s="1">
        <v>0.1</v>
      </c>
      <c r="D43" s="1">
        <v>0.1</v>
      </c>
      <c r="E43" s="1">
        <v>0.2</v>
      </c>
      <c r="F43" s="1">
        <v>0.2</v>
      </c>
      <c r="G43" s="1">
        <v>0.2</v>
      </c>
      <c r="H43" s="1">
        <v>0.1</v>
      </c>
      <c r="I43" s="1">
        <v>0.1</v>
      </c>
      <c r="M43" s="26"/>
      <c r="N43" s="1">
        <v>12</v>
      </c>
      <c r="O43" s="1">
        <f t="shared" si="6"/>
        <v>8</v>
      </c>
      <c r="P43" s="5">
        <f t="shared" si="7"/>
        <v>0.2</v>
      </c>
      <c r="Q43" s="5">
        <v>0</v>
      </c>
      <c r="R43" s="22">
        <f t="shared" si="8"/>
        <v>0.10000000000000002</v>
      </c>
    </row>
    <row r="44" spans="1:19" ht="13.2" x14ac:dyDescent="0.3">
      <c r="A44" s="16" t="s">
        <v>5</v>
      </c>
      <c r="B44" s="21"/>
      <c r="C44" s="1">
        <v>1.2</v>
      </c>
      <c r="D44" s="1">
        <v>1.1000000000000001</v>
      </c>
      <c r="E44" s="1">
        <v>1.1000000000000001</v>
      </c>
      <c r="F44" s="1">
        <v>1.3</v>
      </c>
      <c r="G44" s="1">
        <v>1.1000000000000001</v>
      </c>
      <c r="H44" s="1">
        <v>0.8</v>
      </c>
      <c r="I44" s="1">
        <v>1.7</v>
      </c>
      <c r="J44" s="5">
        <v>0.40990620412246709</v>
      </c>
      <c r="K44" s="5">
        <v>0.61589252255423932</v>
      </c>
      <c r="L44" s="5">
        <v>2.9678260912949037</v>
      </c>
      <c r="M44" s="26">
        <v>0.2</v>
      </c>
      <c r="N44" s="1">
        <v>12</v>
      </c>
      <c r="O44" s="1">
        <f t="shared" si="6"/>
        <v>11</v>
      </c>
      <c r="P44" s="5">
        <f t="shared" si="7"/>
        <v>2.9678260912949037</v>
      </c>
      <c r="Q44" s="5">
        <v>6</v>
      </c>
      <c r="R44" s="22">
        <f t="shared" si="8"/>
        <v>1.0411354014976342</v>
      </c>
    </row>
    <row r="45" spans="1:19" ht="13.2" x14ac:dyDescent="0.3">
      <c r="A45" s="16" t="s">
        <v>10</v>
      </c>
      <c r="B45" s="21"/>
      <c r="J45" s="5"/>
      <c r="K45" s="5"/>
      <c r="L45" s="5"/>
      <c r="M45" s="26"/>
      <c r="N45" s="1">
        <v>12</v>
      </c>
      <c r="O45" s="1">
        <f t="shared" si="6"/>
        <v>0</v>
      </c>
      <c r="P45" s="5">
        <f t="shared" si="7"/>
        <v>0</v>
      </c>
      <c r="Q45" s="5">
        <v>0</v>
      </c>
      <c r="R45" s="22">
        <f t="shared" si="8"/>
        <v>0</v>
      </c>
    </row>
    <row r="46" spans="1:19" ht="13.2" x14ac:dyDescent="0.3">
      <c r="A46" s="16" t="s">
        <v>11</v>
      </c>
      <c r="B46" s="21"/>
      <c r="J46" s="5"/>
      <c r="K46" s="5"/>
      <c r="L46" s="5"/>
      <c r="M46" s="26"/>
      <c r="N46" s="1">
        <v>12</v>
      </c>
      <c r="O46" s="1">
        <f t="shared" si="6"/>
        <v>0</v>
      </c>
      <c r="P46" s="5">
        <f t="shared" si="7"/>
        <v>0</v>
      </c>
      <c r="Q46" s="5">
        <v>0</v>
      </c>
      <c r="R46" s="22">
        <f t="shared" si="8"/>
        <v>0</v>
      </c>
    </row>
    <row r="47" spans="1:19" ht="13.2" x14ac:dyDescent="0.3">
      <c r="A47" s="16" t="s">
        <v>78</v>
      </c>
      <c r="B47" s="21"/>
      <c r="J47" s="5"/>
      <c r="K47" s="5"/>
      <c r="L47" s="5"/>
      <c r="M47" s="26"/>
      <c r="N47" s="1">
        <v>12</v>
      </c>
      <c r="O47" s="1">
        <f t="shared" si="6"/>
        <v>0</v>
      </c>
      <c r="P47" s="5">
        <f t="shared" si="7"/>
        <v>0</v>
      </c>
      <c r="Q47" s="5">
        <v>0</v>
      </c>
      <c r="R47" s="22">
        <f t="shared" si="8"/>
        <v>0</v>
      </c>
    </row>
    <row r="48" spans="1:19" ht="13.2" x14ac:dyDescent="0.3">
      <c r="A48" s="16" t="s">
        <v>6</v>
      </c>
      <c r="B48" s="21"/>
      <c r="C48" s="1">
        <v>0.1</v>
      </c>
      <c r="D48" s="1">
        <v>0.2</v>
      </c>
      <c r="E48" s="1">
        <v>0.4</v>
      </c>
      <c r="I48" s="1">
        <v>0.3</v>
      </c>
      <c r="J48" s="1">
        <v>0.2</v>
      </c>
      <c r="K48" s="5">
        <v>0.24749808822078373</v>
      </c>
      <c r="L48" s="5">
        <v>0.36328740607415649</v>
      </c>
      <c r="M48" s="26">
        <v>0.6</v>
      </c>
      <c r="N48" s="1">
        <v>12</v>
      </c>
      <c r="O48" s="1">
        <f t="shared" si="6"/>
        <v>8</v>
      </c>
      <c r="P48" s="5">
        <f t="shared" si="7"/>
        <v>0.6</v>
      </c>
      <c r="Q48" s="5">
        <v>0</v>
      </c>
      <c r="R48" s="22">
        <f t="shared" si="8"/>
        <v>0.20089879119124501</v>
      </c>
    </row>
    <row r="49" spans="1:19" ht="13.8" thickBot="1" x14ac:dyDescent="0.35">
      <c r="A49" s="18" t="s">
        <v>7</v>
      </c>
      <c r="B49" s="23">
        <v>96.6</v>
      </c>
      <c r="C49" s="6">
        <v>93.8</v>
      </c>
      <c r="D49" s="6">
        <v>93.5</v>
      </c>
      <c r="E49" s="6">
        <v>91.7</v>
      </c>
      <c r="F49" s="6">
        <v>93.9</v>
      </c>
      <c r="G49" s="6">
        <v>93.8</v>
      </c>
      <c r="H49" s="6">
        <v>94.7</v>
      </c>
      <c r="I49" s="6">
        <v>91.1</v>
      </c>
      <c r="J49" s="6">
        <v>95.5</v>
      </c>
      <c r="K49" s="7">
        <v>95.360341926497043</v>
      </c>
      <c r="L49" s="7">
        <v>85.447523028263134</v>
      </c>
      <c r="M49" s="27">
        <v>95.1</v>
      </c>
      <c r="N49" s="6">
        <v>12</v>
      </c>
      <c r="O49" s="6">
        <f t="shared" si="6"/>
        <v>12</v>
      </c>
      <c r="P49" s="7">
        <f t="shared" si="7"/>
        <v>96.6</v>
      </c>
      <c r="Q49" s="7">
        <f>MIN(B49:M49)</f>
        <v>85.447523028263134</v>
      </c>
      <c r="R49" s="24">
        <f t="shared" si="8"/>
        <v>93.375655412896677</v>
      </c>
    </row>
    <row r="50" spans="1:19" ht="13.2" x14ac:dyDescent="0.3"/>
    <row r="51" spans="1:19" ht="13.2" x14ac:dyDescent="0.3">
      <c r="A51" s="14"/>
    </row>
    <row r="52" spans="1:19" ht="13.2" x14ac:dyDescent="0.3">
      <c r="A52" s="15"/>
      <c r="B52" s="34" t="s">
        <v>75</v>
      </c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2"/>
      <c r="S52" s="13"/>
    </row>
    <row r="53" spans="1:19" ht="13.2" x14ac:dyDescent="0.3">
      <c r="A53" s="16"/>
      <c r="B53" s="37" t="s">
        <v>89</v>
      </c>
      <c r="C53" s="38"/>
      <c r="D53" s="38"/>
      <c r="E53" s="32"/>
      <c r="F53" s="32"/>
      <c r="G53" s="32"/>
      <c r="H53" s="32"/>
      <c r="I53" s="33"/>
      <c r="J53" s="28"/>
      <c r="K53" s="31" t="s">
        <v>90</v>
      </c>
      <c r="L53" s="32"/>
      <c r="M53" s="32"/>
      <c r="N53" s="32"/>
      <c r="O53" s="32"/>
      <c r="P53" s="32"/>
      <c r="Q53" s="32"/>
      <c r="R53" s="33"/>
    </row>
    <row r="54" spans="1:19" ht="13.2" x14ac:dyDescent="0.3">
      <c r="A54" s="25"/>
      <c r="B54" s="19" t="s">
        <v>28</v>
      </c>
      <c r="C54" s="4" t="s">
        <v>29</v>
      </c>
      <c r="D54" s="20" t="s">
        <v>39</v>
      </c>
      <c r="E54" s="4" t="s">
        <v>81</v>
      </c>
      <c r="F54" s="4" t="s">
        <v>82</v>
      </c>
      <c r="G54" s="4" t="s">
        <v>83</v>
      </c>
      <c r="H54" s="4" t="s">
        <v>84</v>
      </c>
      <c r="I54" s="20" t="s">
        <v>85</v>
      </c>
      <c r="J54" s="29"/>
      <c r="K54" s="4" t="s">
        <v>30</v>
      </c>
      <c r="L54" s="4" t="s">
        <v>76</v>
      </c>
      <c r="M54" s="20" t="s">
        <v>77</v>
      </c>
      <c r="N54" s="4" t="s">
        <v>81</v>
      </c>
      <c r="O54" s="4" t="s">
        <v>82</v>
      </c>
      <c r="P54" s="4" t="s">
        <v>83</v>
      </c>
      <c r="Q54" s="4" t="s">
        <v>84</v>
      </c>
      <c r="R54" s="20" t="s">
        <v>85</v>
      </c>
    </row>
    <row r="55" spans="1:19" ht="13.2" x14ac:dyDescent="0.3">
      <c r="A55" s="16" t="s">
        <v>1</v>
      </c>
      <c r="B55" s="21">
        <v>0.9</v>
      </c>
      <c r="C55" s="1">
        <v>1.1000000000000001</v>
      </c>
      <c r="D55" s="26">
        <v>0.7</v>
      </c>
      <c r="E55" s="1">
        <v>3</v>
      </c>
      <c r="F55" s="1">
        <f>COUNT(B55:D55)</f>
        <v>3</v>
      </c>
      <c r="G55" s="5">
        <f>MAX(B55:D55)</f>
        <v>1.1000000000000001</v>
      </c>
      <c r="H55" s="5">
        <f>MIN(B55:D55)</f>
        <v>0.7</v>
      </c>
      <c r="I55" s="22">
        <f>SUM(B55:D55)/E55</f>
        <v>0.9</v>
      </c>
      <c r="J55" s="28"/>
      <c r="K55" s="1">
        <v>0.6</v>
      </c>
      <c r="L55" s="1">
        <v>0.2</v>
      </c>
      <c r="M55" s="26"/>
      <c r="N55" s="1">
        <v>3</v>
      </c>
      <c r="O55" s="1">
        <f>COUNT(K55:M55)</f>
        <v>2</v>
      </c>
      <c r="P55" s="5">
        <f>MAX(K55:M55)</f>
        <v>0.6</v>
      </c>
      <c r="Q55" s="5">
        <v>0</v>
      </c>
      <c r="R55" s="22">
        <f>SUM(K55:M55)/N55</f>
        <v>0.26666666666666666</v>
      </c>
    </row>
    <row r="56" spans="1:19" ht="13.2" x14ac:dyDescent="0.3">
      <c r="A56" s="16" t="s">
        <v>2</v>
      </c>
      <c r="B56" s="21"/>
      <c r="C56" s="1">
        <v>1</v>
      </c>
      <c r="D56" s="26">
        <v>1.1000000000000001</v>
      </c>
      <c r="E56" s="1">
        <v>3</v>
      </c>
      <c r="F56" s="1">
        <f t="shared" ref="F56:F66" si="9">COUNT(B56:D56)</f>
        <v>2</v>
      </c>
      <c r="G56" s="5">
        <f t="shared" ref="G56:G66" si="10">MAX(B56:D56)</f>
        <v>1.1000000000000001</v>
      </c>
      <c r="H56" s="5">
        <v>0</v>
      </c>
      <c r="I56" s="22">
        <f t="shared" ref="I56:I66" si="11">SUM(B56:D56)/E56</f>
        <v>0.70000000000000007</v>
      </c>
      <c r="J56" s="28"/>
      <c r="M56" s="26"/>
      <c r="N56" s="1">
        <v>3</v>
      </c>
      <c r="O56" s="1">
        <f t="shared" ref="O56:O66" si="12">COUNT(K56:M56)</f>
        <v>0</v>
      </c>
      <c r="P56" s="5">
        <f t="shared" ref="P56:P66" si="13">MAX(K56:M56)</f>
        <v>0</v>
      </c>
      <c r="Q56" s="5">
        <v>0</v>
      </c>
      <c r="R56" s="22">
        <f t="shared" ref="R56:R66" si="14">SUM(K56:M56)/N56</f>
        <v>0</v>
      </c>
    </row>
    <row r="57" spans="1:19" ht="13.2" x14ac:dyDescent="0.3">
      <c r="A57" s="16" t="s">
        <v>3</v>
      </c>
      <c r="B57" s="21">
        <v>3.7</v>
      </c>
      <c r="C57" s="1">
        <v>4.4000000000000004</v>
      </c>
      <c r="D57" s="26">
        <v>3.8</v>
      </c>
      <c r="E57" s="1">
        <v>3</v>
      </c>
      <c r="F57" s="1">
        <f t="shared" si="9"/>
        <v>3</v>
      </c>
      <c r="G57" s="5">
        <f t="shared" si="10"/>
        <v>4.4000000000000004</v>
      </c>
      <c r="H57" s="5">
        <f>MIN(B57:D57)</f>
        <v>3.7</v>
      </c>
      <c r="I57" s="22">
        <f t="shared" si="11"/>
        <v>3.9666666666666672</v>
      </c>
      <c r="J57" s="28"/>
      <c r="K57" s="1">
        <v>3.9</v>
      </c>
      <c r="L57" s="1">
        <v>0.4</v>
      </c>
      <c r="M57" s="26"/>
      <c r="N57" s="1">
        <v>3</v>
      </c>
      <c r="O57" s="1">
        <f t="shared" si="12"/>
        <v>2</v>
      </c>
      <c r="P57" s="5">
        <f t="shared" si="13"/>
        <v>3.9</v>
      </c>
      <c r="Q57" s="5">
        <v>0</v>
      </c>
      <c r="R57" s="22">
        <f t="shared" si="14"/>
        <v>1.4333333333333333</v>
      </c>
    </row>
    <row r="58" spans="1:19" ht="13.2" x14ac:dyDescent="0.3">
      <c r="A58" s="16" t="s">
        <v>4</v>
      </c>
      <c r="B58" s="21"/>
      <c r="D58" s="26"/>
      <c r="E58" s="1">
        <v>3</v>
      </c>
      <c r="F58" s="1">
        <f t="shared" si="9"/>
        <v>0</v>
      </c>
      <c r="G58" s="5">
        <f t="shared" si="10"/>
        <v>0</v>
      </c>
      <c r="H58" s="5">
        <f>MIN(B58:D58)</f>
        <v>0</v>
      </c>
      <c r="I58" s="22">
        <f t="shared" si="11"/>
        <v>0</v>
      </c>
      <c r="J58" s="28"/>
      <c r="M58" s="26">
        <v>0.5</v>
      </c>
      <c r="N58" s="1">
        <v>3</v>
      </c>
      <c r="O58" s="1">
        <f t="shared" si="12"/>
        <v>1</v>
      </c>
      <c r="P58" s="5">
        <f t="shared" si="13"/>
        <v>0.5</v>
      </c>
      <c r="Q58" s="5">
        <v>0</v>
      </c>
      <c r="R58" s="22">
        <f t="shared" si="14"/>
        <v>0.16666666666666666</v>
      </c>
    </row>
    <row r="59" spans="1:19" ht="13.2" x14ac:dyDescent="0.3">
      <c r="A59" s="16" t="s">
        <v>79</v>
      </c>
      <c r="B59" s="21"/>
      <c r="D59" s="26"/>
      <c r="E59" s="1">
        <v>3</v>
      </c>
      <c r="F59" s="1">
        <f t="shared" si="9"/>
        <v>0</v>
      </c>
      <c r="G59" s="5">
        <f t="shared" si="10"/>
        <v>0</v>
      </c>
      <c r="H59" s="5">
        <f>MIN(B59:D59)</f>
        <v>0</v>
      </c>
      <c r="I59" s="22">
        <f t="shared" si="11"/>
        <v>0</v>
      </c>
      <c r="J59" s="28"/>
      <c r="L59" s="1">
        <v>1</v>
      </c>
      <c r="M59" s="26">
        <v>2.7</v>
      </c>
      <c r="N59" s="1">
        <v>3</v>
      </c>
      <c r="O59" s="1">
        <f t="shared" si="12"/>
        <v>2</v>
      </c>
      <c r="P59" s="5">
        <f t="shared" si="13"/>
        <v>2.7</v>
      </c>
      <c r="Q59" s="5">
        <v>0</v>
      </c>
      <c r="R59" s="22">
        <f t="shared" si="14"/>
        <v>1.2333333333333334</v>
      </c>
    </row>
    <row r="60" spans="1:19" ht="13.2" x14ac:dyDescent="0.3">
      <c r="A60" s="16" t="s">
        <v>80</v>
      </c>
      <c r="B60" s="21"/>
      <c r="C60" s="1">
        <v>0.1</v>
      </c>
      <c r="D60" s="26"/>
      <c r="E60" s="1">
        <v>3</v>
      </c>
      <c r="F60" s="1">
        <f t="shared" si="9"/>
        <v>1</v>
      </c>
      <c r="G60" s="5">
        <f t="shared" si="10"/>
        <v>0.1</v>
      </c>
      <c r="H60" s="5">
        <v>0</v>
      </c>
      <c r="I60" s="22">
        <f t="shared" si="11"/>
        <v>3.3333333333333333E-2</v>
      </c>
      <c r="J60" s="28"/>
      <c r="M60" s="26"/>
      <c r="N60" s="1">
        <v>3</v>
      </c>
      <c r="O60" s="1">
        <f t="shared" si="12"/>
        <v>0</v>
      </c>
      <c r="P60" s="5">
        <f t="shared" si="13"/>
        <v>0</v>
      </c>
      <c r="Q60" s="5">
        <v>0</v>
      </c>
      <c r="R60" s="22">
        <f t="shared" si="14"/>
        <v>0</v>
      </c>
    </row>
    <row r="61" spans="1:19" ht="13.2" x14ac:dyDescent="0.3">
      <c r="A61" s="16" t="s">
        <v>5</v>
      </c>
      <c r="B61" s="21">
        <v>0.7</v>
      </c>
      <c r="C61" s="1">
        <v>1.7</v>
      </c>
      <c r="D61" s="26">
        <v>1.1000000000000001</v>
      </c>
      <c r="E61" s="1">
        <v>3</v>
      </c>
      <c r="F61" s="1">
        <f t="shared" si="9"/>
        <v>3</v>
      </c>
      <c r="G61" s="5">
        <f t="shared" si="10"/>
        <v>1.7</v>
      </c>
      <c r="H61" s="5">
        <f t="shared" ref="H61:H66" si="15">MIN(B61:D61)</f>
        <v>0.7</v>
      </c>
      <c r="I61" s="22">
        <f t="shared" si="11"/>
        <v>1.1666666666666667</v>
      </c>
      <c r="J61" s="28"/>
      <c r="K61" s="1">
        <v>1</v>
      </c>
      <c r="L61" s="1">
        <v>2</v>
      </c>
      <c r="M61" s="26">
        <v>3.2</v>
      </c>
      <c r="N61" s="1">
        <v>3</v>
      </c>
      <c r="O61" s="1">
        <f t="shared" si="12"/>
        <v>3</v>
      </c>
      <c r="P61" s="5">
        <f t="shared" si="13"/>
        <v>3.2</v>
      </c>
      <c r="Q61" s="5">
        <f>MIN(K61:M61)</f>
        <v>1</v>
      </c>
      <c r="R61" s="22">
        <f t="shared" si="14"/>
        <v>2.0666666666666669</v>
      </c>
    </row>
    <row r="62" spans="1:19" ht="13.2" x14ac:dyDescent="0.3">
      <c r="A62" s="16" t="s">
        <v>10</v>
      </c>
      <c r="B62" s="21"/>
      <c r="D62" s="26"/>
      <c r="E62" s="1">
        <v>3</v>
      </c>
      <c r="F62" s="1">
        <f t="shared" si="9"/>
        <v>0</v>
      </c>
      <c r="G62" s="5">
        <f t="shared" si="10"/>
        <v>0</v>
      </c>
      <c r="H62" s="5">
        <f t="shared" si="15"/>
        <v>0</v>
      </c>
      <c r="I62" s="22">
        <f t="shared" si="11"/>
        <v>0</v>
      </c>
      <c r="J62" s="28"/>
      <c r="L62" s="1">
        <v>3.5</v>
      </c>
      <c r="M62" s="26">
        <v>1</v>
      </c>
      <c r="N62" s="1">
        <v>3</v>
      </c>
      <c r="O62" s="1">
        <f t="shared" si="12"/>
        <v>2</v>
      </c>
      <c r="P62" s="5">
        <f t="shared" si="13"/>
        <v>3.5</v>
      </c>
      <c r="Q62" s="5">
        <v>0</v>
      </c>
      <c r="R62" s="22">
        <f t="shared" si="14"/>
        <v>1.5</v>
      </c>
    </row>
    <row r="63" spans="1:19" ht="13.2" x14ac:dyDescent="0.3">
      <c r="A63" s="16" t="s">
        <v>11</v>
      </c>
      <c r="B63" s="21"/>
      <c r="D63" s="26"/>
      <c r="E63" s="1">
        <v>3</v>
      </c>
      <c r="F63" s="1">
        <f t="shared" si="9"/>
        <v>0</v>
      </c>
      <c r="G63" s="5">
        <f t="shared" si="10"/>
        <v>0</v>
      </c>
      <c r="H63" s="5">
        <f t="shared" si="15"/>
        <v>0</v>
      </c>
      <c r="I63" s="22">
        <f t="shared" si="11"/>
        <v>0</v>
      </c>
      <c r="J63" s="28"/>
      <c r="L63" s="1">
        <v>34.200000000000003</v>
      </c>
      <c r="M63" s="26">
        <v>47</v>
      </c>
      <c r="N63" s="1">
        <v>3</v>
      </c>
      <c r="O63" s="1">
        <f t="shared" si="12"/>
        <v>2</v>
      </c>
      <c r="P63" s="5">
        <f t="shared" si="13"/>
        <v>47</v>
      </c>
      <c r="Q63" s="5">
        <v>0</v>
      </c>
      <c r="R63" s="22">
        <f t="shared" si="14"/>
        <v>27.066666666666666</v>
      </c>
    </row>
    <row r="64" spans="1:19" ht="13.2" x14ac:dyDescent="0.3">
      <c r="A64" s="16" t="s">
        <v>78</v>
      </c>
      <c r="B64" s="21"/>
      <c r="D64" s="26"/>
      <c r="E64" s="1">
        <v>3</v>
      </c>
      <c r="F64" s="1">
        <f t="shared" si="9"/>
        <v>0</v>
      </c>
      <c r="G64" s="5">
        <f t="shared" si="10"/>
        <v>0</v>
      </c>
      <c r="H64" s="5">
        <f t="shared" si="15"/>
        <v>0</v>
      </c>
      <c r="I64" s="22">
        <f t="shared" si="11"/>
        <v>0</v>
      </c>
      <c r="J64" s="28"/>
      <c r="L64" s="1">
        <v>10.5</v>
      </c>
      <c r="M64" s="26">
        <v>1.8</v>
      </c>
      <c r="N64" s="1">
        <v>3</v>
      </c>
      <c r="O64" s="1">
        <f t="shared" si="12"/>
        <v>2</v>
      </c>
      <c r="P64" s="5">
        <f t="shared" si="13"/>
        <v>10.5</v>
      </c>
      <c r="Q64" s="5">
        <v>0</v>
      </c>
      <c r="R64" s="22">
        <f t="shared" si="14"/>
        <v>4.1000000000000005</v>
      </c>
    </row>
    <row r="65" spans="1:18" ht="13.2" x14ac:dyDescent="0.3">
      <c r="A65" s="16" t="s">
        <v>6</v>
      </c>
      <c r="B65" s="21">
        <v>0.6</v>
      </c>
      <c r="C65" s="1">
        <v>0.4</v>
      </c>
      <c r="D65" s="26">
        <v>0.1</v>
      </c>
      <c r="E65" s="1">
        <v>3</v>
      </c>
      <c r="F65" s="1">
        <f t="shared" si="9"/>
        <v>3</v>
      </c>
      <c r="G65" s="5">
        <f t="shared" si="10"/>
        <v>0.6</v>
      </c>
      <c r="H65" s="5">
        <f t="shared" si="15"/>
        <v>0.1</v>
      </c>
      <c r="I65" s="22">
        <f t="shared" si="11"/>
        <v>0.3666666666666667</v>
      </c>
      <c r="J65" s="28"/>
      <c r="K65" s="1">
        <v>0.4</v>
      </c>
      <c r="M65" s="26"/>
      <c r="N65" s="1">
        <v>3</v>
      </c>
      <c r="O65" s="1">
        <f t="shared" si="12"/>
        <v>1</v>
      </c>
      <c r="P65" s="5">
        <f t="shared" si="13"/>
        <v>0.4</v>
      </c>
      <c r="Q65" s="5">
        <v>0</v>
      </c>
      <c r="R65" s="22">
        <f t="shared" si="14"/>
        <v>0.13333333333333333</v>
      </c>
    </row>
    <row r="66" spans="1:18" ht="13.8" thickBot="1" x14ac:dyDescent="0.35">
      <c r="A66" s="18" t="s">
        <v>7</v>
      </c>
      <c r="B66" s="23">
        <v>94.1</v>
      </c>
      <c r="C66" s="6">
        <v>91.3</v>
      </c>
      <c r="D66" s="27">
        <v>93.2</v>
      </c>
      <c r="E66" s="6">
        <v>3</v>
      </c>
      <c r="F66" s="6">
        <f t="shared" si="9"/>
        <v>3</v>
      </c>
      <c r="G66" s="7">
        <f t="shared" si="10"/>
        <v>94.1</v>
      </c>
      <c r="H66" s="7">
        <f t="shared" si="15"/>
        <v>91.3</v>
      </c>
      <c r="I66" s="24">
        <f t="shared" si="11"/>
        <v>92.86666666666666</v>
      </c>
      <c r="J66" s="30"/>
      <c r="K66" s="6">
        <v>94.1</v>
      </c>
      <c r="L66" s="6">
        <v>48.2</v>
      </c>
      <c r="M66" s="27">
        <v>43.8</v>
      </c>
      <c r="N66" s="6">
        <v>3</v>
      </c>
      <c r="O66" s="6">
        <f t="shared" si="12"/>
        <v>3</v>
      </c>
      <c r="P66" s="7">
        <f t="shared" si="13"/>
        <v>94.1</v>
      </c>
      <c r="Q66" s="7">
        <f>MIN(K66:M66)</f>
        <v>43.8</v>
      </c>
      <c r="R66" s="24">
        <f t="shared" si="14"/>
        <v>62.033333333333339</v>
      </c>
    </row>
    <row r="67" spans="1:18" ht="13.2" x14ac:dyDescent="0.3"/>
    <row r="68" spans="1:18" ht="13.2" x14ac:dyDescent="0.3"/>
    <row r="69" spans="1:18" ht="13.2" x14ac:dyDescent="0.3">
      <c r="A69" s="15"/>
      <c r="B69" s="34" t="s">
        <v>73</v>
      </c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40"/>
      <c r="Q69" s="8"/>
      <c r="R69" s="8"/>
    </row>
    <row r="70" spans="1:18" ht="13.2" x14ac:dyDescent="0.3">
      <c r="A70" s="16"/>
      <c r="B70" s="37" t="s">
        <v>87</v>
      </c>
      <c r="C70" s="38"/>
      <c r="D70" s="38"/>
      <c r="E70" s="38"/>
      <c r="F70" s="38"/>
      <c r="G70" s="38"/>
      <c r="H70" s="38"/>
      <c r="I70" s="38"/>
      <c r="J70" s="38"/>
      <c r="K70" s="38"/>
      <c r="L70" s="32"/>
      <c r="M70" s="32"/>
      <c r="N70" s="32"/>
      <c r="O70" s="32"/>
      <c r="P70" s="33"/>
      <c r="Q70" s="8"/>
      <c r="R70" s="8"/>
    </row>
    <row r="71" spans="1:18" s="3" customFormat="1" ht="13.2" x14ac:dyDescent="0.3">
      <c r="A71" s="17"/>
      <c r="B71" s="19" t="s">
        <v>56</v>
      </c>
      <c r="C71" s="4" t="s">
        <v>46</v>
      </c>
      <c r="D71" s="4" t="s">
        <v>47</v>
      </c>
      <c r="E71" s="4" t="s">
        <v>57</v>
      </c>
      <c r="F71" s="4" t="s">
        <v>48</v>
      </c>
      <c r="G71" s="4" t="s">
        <v>49</v>
      </c>
      <c r="H71" s="4" t="s">
        <v>50</v>
      </c>
      <c r="I71" s="4" t="s">
        <v>51</v>
      </c>
      <c r="J71" s="4" t="s">
        <v>52</v>
      </c>
      <c r="K71" s="20" t="s">
        <v>53</v>
      </c>
      <c r="L71" s="4" t="s">
        <v>81</v>
      </c>
      <c r="M71" s="4" t="s">
        <v>82</v>
      </c>
      <c r="N71" s="4" t="s">
        <v>83</v>
      </c>
      <c r="O71" s="4" t="s">
        <v>84</v>
      </c>
      <c r="P71" s="20" t="s">
        <v>85</v>
      </c>
    </row>
    <row r="72" spans="1:18" ht="13.2" x14ac:dyDescent="0.3">
      <c r="A72" s="16" t="s">
        <v>1</v>
      </c>
      <c r="B72" s="21">
        <v>0.9</v>
      </c>
      <c r="C72" s="1">
        <v>0.8</v>
      </c>
      <c r="D72" s="1">
        <v>0.8</v>
      </c>
      <c r="E72" s="1">
        <v>0.6</v>
      </c>
      <c r="F72" s="1">
        <v>1.5</v>
      </c>
      <c r="G72" s="1">
        <v>1.8</v>
      </c>
      <c r="H72" s="1">
        <v>1.2</v>
      </c>
      <c r="I72" s="1">
        <v>0.3</v>
      </c>
      <c r="J72" s="1">
        <v>0.3</v>
      </c>
      <c r="K72" s="26">
        <v>0.5</v>
      </c>
      <c r="L72" s="1">
        <v>10</v>
      </c>
      <c r="M72" s="1">
        <f>COUNT(B72:K72)</f>
        <v>10</v>
      </c>
      <c r="N72" s="5">
        <f>MAX(B72:K72)</f>
        <v>1.8</v>
      </c>
      <c r="O72" s="5">
        <f>MIN(B72:K72)</f>
        <v>0.3</v>
      </c>
      <c r="P72" s="22">
        <f>SUM(B72:K72)/L72</f>
        <v>0.86999999999999988</v>
      </c>
    </row>
    <row r="73" spans="1:18" ht="13.2" x14ac:dyDescent="0.3">
      <c r="A73" s="16" t="s">
        <v>2</v>
      </c>
      <c r="B73" s="21">
        <v>0.2</v>
      </c>
      <c r="C73" s="1">
        <v>0.3</v>
      </c>
      <c r="D73" s="1">
        <v>0.8</v>
      </c>
      <c r="E73" s="1">
        <v>0.6</v>
      </c>
      <c r="F73" s="1">
        <v>0.1</v>
      </c>
      <c r="G73" s="1">
        <v>1.1000000000000001</v>
      </c>
      <c r="H73" s="1">
        <v>1.5</v>
      </c>
      <c r="I73" s="1">
        <v>1.8</v>
      </c>
      <c r="J73" s="1">
        <v>1.1000000000000001</v>
      </c>
      <c r="K73" s="26">
        <v>1.6</v>
      </c>
      <c r="L73" s="1">
        <v>10</v>
      </c>
      <c r="M73" s="1">
        <f t="shared" ref="M73:M79" si="16">COUNT(B73:K73)</f>
        <v>10</v>
      </c>
      <c r="N73" s="5">
        <f t="shared" ref="N73:N79" si="17">MAX(B73:K73)</f>
        <v>1.8</v>
      </c>
      <c r="O73" s="5">
        <f t="shared" ref="O73:O79" si="18">MIN(B73:K73)</f>
        <v>0.1</v>
      </c>
      <c r="P73" s="22">
        <f t="shared" ref="P73:P79" si="19">SUM(B73:K73)/L73</f>
        <v>0.90999999999999992</v>
      </c>
    </row>
    <row r="74" spans="1:18" ht="13.2" x14ac:dyDescent="0.3">
      <c r="A74" s="16" t="s">
        <v>3</v>
      </c>
      <c r="B74" s="21">
        <v>2.7</v>
      </c>
      <c r="C74" s="1">
        <v>2.7</v>
      </c>
      <c r="D74" s="1">
        <v>2.2000000000000002</v>
      </c>
      <c r="E74" s="1">
        <v>1.4</v>
      </c>
      <c r="F74" s="1">
        <v>0.6</v>
      </c>
      <c r="H74" s="1">
        <v>2.5</v>
      </c>
      <c r="I74" s="1">
        <v>2.2000000000000002</v>
      </c>
      <c r="J74" s="1">
        <v>1.6</v>
      </c>
      <c r="K74" s="26">
        <v>1.4</v>
      </c>
      <c r="L74" s="1">
        <v>10</v>
      </c>
      <c r="M74" s="1">
        <f t="shared" si="16"/>
        <v>9</v>
      </c>
      <c r="N74" s="5">
        <f t="shared" si="17"/>
        <v>2.7</v>
      </c>
      <c r="O74" s="5">
        <v>0</v>
      </c>
      <c r="P74" s="22">
        <f t="shared" si="19"/>
        <v>1.73</v>
      </c>
    </row>
    <row r="75" spans="1:18" ht="13.2" x14ac:dyDescent="0.3">
      <c r="A75" s="16" t="s">
        <v>80</v>
      </c>
      <c r="B75" s="21"/>
      <c r="K75" s="26"/>
      <c r="L75" s="1">
        <v>10</v>
      </c>
      <c r="M75" s="1">
        <f t="shared" si="16"/>
        <v>0</v>
      </c>
      <c r="N75" s="5">
        <f t="shared" si="17"/>
        <v>0</v>
      </c>
      <c r="O75" s="5">
        <f t="shared" si="18"/>
        <v>0</v>
      </c>
      <c r="P75" s="22">
        <f t="shared" si="19"/>
        <v>0</v>
      </c>
    </row>
    <row r="76" spans="1:18" ht="13.2" x14ac:dyDescent="0.3">
      <c r="A76" s="16" t="s">
        <v>10</v>
      </c>
      <c r="B76" s="21"/>
      <c r="G76" s="1">
        <v>1.1000000000000001</v>
      </c>
      <c r="K76" s="26">
        <v>0.9</v>
      </c>
      <c r="L76" s="1">
        <v>10</v>
      </c>
      <c r="M76" s="1">
        <f t="shared" si="16"/>
        <v>2</v>
      </c>
      <c r="N76" s="5">
        <f t="shared" si="17"/>
        <v>1.1000000000000001</v>
      </c>
      <c r="O76" s="5">
        <v>0</v>
      </c>
      <c r="P76" s="22">
        <f t="shared" si="19"/>
        <v>0.2</v>
      </c>
    </row>
    <row r="77" spans="1:18" ht="13.2" x14ac:dyDescent="0.3">
      <c r="A77" s="16" t="s">
        <v>5</v>
      </c>
      <c r="B77" s="21">
        <v>0.4</v>
      </c>
      <c r="C77" s="1">
        <v>0.4</v>
      </c>
      <c r="D77" s="1">
        <v>0.2</v>
      </c>
      <c r="F77" s="1">
        <v>0.2</v>
      </c>
      <c r="H77" s="1">
        <v>0.3</v>
      </c>
      <c r="K77" s="26"/>
      <c r="L77" s="1">
        <v>10</v>
      </c>
      <c r="M77" s="1">
        <f t="shared" si="16"/>
        <v>5</v>
      </c>
      <c r="N77" s="5">
        <f t="shared" si="17"/>
        <v>0.4</v>
      </c>
      <c r="O77" s="5">
        <v>0</v>
      </c>
      <c r="P77" s="22">
        <f t="shared" si="19"/>
        <v>0.15</v>
      </c>
    </row>
    <row r="78" spans="1:18" ht="13.2" x14ac:dyDescent="0.3">
      <c r="A78" s="16" t="s">
        <v>6</v>
      </c>
      <c r="B78" s="21">
        <v>0.4</v>
      </c>
      <c r="C78" s="1">
        <v>0.4</v>
      </c>
      <c r="D78" s="1">
        <v>0.3</v>
      </c>
      <c r="E78" s="1">
        <v>0.4</v>
      </c>
      <c r="F78" s="1">
        <v>0.5</v>
      </c>
      <c r="I78" s="1">
        <v>0.2</v>
      </c>
      <c r="J78" s="1">
        <v>0.2</v>
      </c>
      <c r="K78" s="26">
        <v>0.6</v>
      </c>
      <c r="L78" s="1">
        <v>10</v>
      </c>
      <c r="M78" s="1">
        <f t="shared" si="16"/>
        <v>8</v>
      </c>
      <c r="N78" s="5">
        <f t="shared" si="17"/>
        <v>0.6</v>
      </c>
      <c r="O78" s="5">
        <v>0</v>
      </c>
      <c r="P78" s="22">
        <f t="shared" si="19"/>
        <v>0.30000000000000004</v>
      </c>
    </row>
    <row r="79" spans="1:18" ht="13.8" thickBot="1" x14ac:dyDescent="0.35">
      <c r="A79" s="18" t="s">
        <v>7</v>
      </c>
      <c r="B79" s="23">
        <v>95.4</v>
      </c>
      <c r="C79" s="6">
        <v>95.4</v>
      </c>
      <c r="D79" s="6">
        <v>95.7</v>
      </c>
      <c r="E79" s="6">
        <v>97</v>
      </c>
      <c r="F79" s="6">
        <v>97.1</v>
      </c>
      <c r="G79" s="6">
        <v>96</v>
      </c>
      <c r="H79" s="6">
        <v>94.5</v>
      </c>
      <c r="I79" s="6">
        <v>95.5</v>
      </c>
      <c r="J79" s="6">
        <v>96.8</v>
      </c>
      <c r="K79" s="27">
        <v>95</v>
      </c>
      <c r="L79" s="6">
        <v>10</v>
      </c>
      <c r="M79" s="6">
        <f t="shared" si="16"/>
        <v>10</v>
      </c>
      <c r="N79" s="7">
        <f t="shared" si="17"/>
        <v>97.1</v>
      </c>
      <c r="O79" s="7">
        <f t="shared" si="18"/>
        <v>94.5</v>
      </c>
      <c r="P79" s="24">
        <f t="shared" si="19"/>
        <v>95.84</v>
      </c>
    </row>
    <row r="80" spans="1:18" ht="13.2" x14ac:dyDescent="0.3"/>
    <row r="81" spans="1:19" ht="13.2" x14ac:dyDescent="0.3"/>
    <row r="82" spans="1:19" ht="13.2" x14ac:dyDescent="0.3">
      <c r="A82" s="15"/>
      <c r="B82" s="41" t="s">
        <v>73</v>
      </c>
      <c r="C82" s="41"/>
      <c r="D82" s="41"/>
      <c r="E82" s="41"/>
      <c r="F82" s="41"/>
      <c r="G82" s="41"/>
      <c r="H82" s="41"/>
      <c r="I82" s="41"/>
      <c r="J82" s="12"/>
      <c r="K82" s="41" t="s">
        <v>88</v>
      </c>
      <c r="L82" s="41"/>
      <c r="M82" s="41"/>
      <c r="N82" s="41"/>
      <c r="O82" s="41"/>
      <c r="P82" s="41"/>
      <c r="Q82" s="41"/>
      <c r="R82" s="41"/>
      <c r="S82" s="42"/>
    </row>
    <row r="83" spans="1:19" ht="13.2" x14ac:dyDescent="0.3">
      <c r="A83" s="16"/>
      <c r="B83" s="37" t="s">
        <v>9</v>
      </c>
      <c r="C83" s="38"/>
      <c r="D83" s="38"/>
      <c r="E83" s="32"/>
      <c r="F83" s="32"/>
      <c r="G83" s="32"/>
      <c r="H83" s="32"/>
      <c r="I83" s="33"/>
      <c r="J83" s="28"/>
      <c r="K83" s="31" t="s">
        <v>72</v>
      </c>
      <c r="L83" s="38"/>
      <c r="M83" s="38"/>
      <c r="N83" s="38"/>
      <c r="O83" s="32"/>
      <c r="P83" s="32"/>
      <c r="Q83" s="32"/>
      <c r="R83" s="32"/>
      <c r="S83" s="33"/>
    </row>
    <row r="84" spans="1:19" ht="13.2" x14ac:dyDescent="0.3">
      <c r="A84" s="17"/>
      <c r="B84" s="19" t="s">
        <v>69</v>
      </c>
      <c r="C84" s="4" t="s">
        <v>70</v>
      </c>
      <c r="D84" s="20" t="s">
        <v>71</v>
      </c>
      <c r="E84" s="4" t="s">
        <v>81</v>
      </c>
      <c r="F84" s="4" t="s">
        <v>82</v>
      </c>
      <c r="G84" s="4" t="s">
        <v>83</v>
      </c>
      <c r="H84" s="4" t="s">
        <v>84</v>
      </c>
      <c r="I84" s="20" t="s">
        <v>85</v>
      </c>
      <c r="J84" s="29"/>
      <c r="K84" s="4" t="s">
        <v>54</v>
      </c>
      <c r="L84" s="4" t="s">
        <v>55</v>
      </c>
      <c r="M84" s="4" t="s">
        <v>58</v>
      </c>
      <c r="N84" s="20" t="s">
        <v>59</v>
      </c>
      <c r="O84" s="4" t="s">
        <v>81</v>
      </c>
      <c r="P84" s="4" t="s">
        <v>82</v>
      </c>
      <c r="Q84" s="4" t="s">
        <v>83</v>
      </c>
      <c r="R84" s="4" t="s">
        <v>84</v>
      </c>
      <c r="S84" s="20" t="s">
        <v>85</v>
      </c>
    </row>
    <row r="85" spans="1:19" ht="13.2" x14ac:dyDescent="0.3">
      <c r="A85" s="16" t="s">
        <v>1</v>
      </c>
      <c r="B85" s="21">
        <v>1.1000000000000001</v>
      </c>
      <c r="C85" s="1">
        <v>1.5</v>
      </c>
      <c r="D85" s="26">
        <v>1.2</v>
      </c>
      <c r="E85" s="1">
        <v>3</v>
      </c>
      <c r="F85" s="1">
        <f t="shared" ref="F85:F92" si="20">COUNT(B85:D85)</f>
        <v>3</v>
      </c>
      <c r="G85" s="5">
        <f t="shared" ref="G85:G92" si="21">MAX(B85:D85)</f>
        <v>1.5</v>
      </c>
      <c r="H85" s="5">
        <f>MIN(B85:D85)</f>
        <v>1.1000000000000001</v>
      </c>
      <c r="I85" s="22">
        <f t="shared" ref="I85:I92" si="22">SUM(B85:D85)/E85</f>
        <v>1.2666666666666666</v>
      </c>
      <c r="J85" s="28"/>
      <c r="K85" s="1">
        <v>0.8</v>
      </c>
      <c r="L85" s="1">
        <v>1.7</v>
      </c>
      <c r="M85" s="1">
        <v>1</v>
      </c>
      <c r="N85" s="26">
        <v>0.6</v>
      </c>
      <c r="O85" s="1">
        <v>4</v>
      </c>
      <c r="P85" s="1">
        <f>COUNT(K85:N85)</f>
        <v>4</v>
      </c>
      <c r="Q85" s="5">
        <f>MAX(K85:N85)</f>
        <v>1.7</v>
      </c>
      <c r="R85" s="5">
        <f>MIN(K85:N85)</f>
        <v>0.6</v>
      </c>
      <c r="S85" s="22">
        <f>SUM(K85:N85)/O85</f>
        <v>1.0249999999999999</v>
      </c>
    </row>
    <row r="86" spans="1:19" ht="13.2" x14ac:dyDescent="0.3">
      <c r="A86" s="16" t="s">
        <v>2</v>
      </c>
      <c r="B86" s="21">
        <v>3</v>
      </c>
      <c r="C86" s="1">
        <v>1.8</v>
      </c>
      <c r="D86" s="26">
        <v>1.5</v>
      </c>
      <c r="E86" s="1">
        <v>3</v>
      </c>
      <c r="F86" s="1">
        <f t="shared" si="20"/>
        <v>3</v>
      </c>
      <c r="G86" s="5">
        <f t="shared" si="21"/>
        <v>3</v>
      </c>
      <c r="H86" s="5">
        <f>MIN(B86:D86)</f>
        <v>1.5</v>
      </c>
      <c r="I86" s="22">
        <f t="shared" si="22"/>
        <v>2.1</v>
      </c>
      <c r="J86" s="28"/>
      <c r="K86" s="1">
        <v>7.9</v>
      </c>
      <c r="L86" s="1">
        <v>8.3000000000000007</v>
      </c>
      <c r="M86" s="1">
        <v>9</v>
      </c>
      <c r="N86" s="26">
        <v>1.9</v>
      </c>
      <c r="O86" s="1">
        <v>4</v>
      </c>
      <c r="P86" s="1">
        <f t="shared" ref="P86:P92" si="23">COUNT(K86:N86)</f>
        <v>4</v>
      </c>
      <c r="Q86" s="5">
        <f t="shared" ref="Q86:Q92" si="24">MAX(K86:N86)</f>
        <v>9</v>
      </c>
      <c r="R86" s="5">
        <f t="shared" ref="R86:R92" si="25">MIN(K86:N86)</f>
        <v>1.9</v>
      </c>
      <c r="S86" s="22">
        <f t="shared" ref="S86:S92" si="26">SUM(K86:N86)/O86</f>
        <v>6.7750000000000004</v>
      </c>
    </row>
    <row r="87" spans="1:19" ht="13.2" x14ac:dyDescent="0.3">
      <c r="A87" s="16" t="s">
        <v>3</v>
      </c>
      <c r="B87" s="21">
        <v>4</v>
      </c>
      <c r="C87" s="1">
        <v>3.3</v>
      </c>
      <c r="D87" s="26">
        <v>3</v>
      </c>
      <c r="E87" s="1">
        <v>3</v>
      </c>
      <c r="F87" s="1">
        <f t="shared" si="20"/>
        <v>3</v>
      </c>
      <c r="G87" s="5">
        <f t="shared" si="21"/>
        <v>4</v>
      </c>
      <c r="H87" s="5">
        <f>MIN(B87:D87)</f>
        <v>3</v>
      </c>
      <c r="I87" s="22">
        <f t="shared" si="22"/>
        <v>3.4333333333333336</v>
      </c>
      <c r="J87" s="28"/>
      <c r="K87" s="1">
        <v>2.9</v>
      </c>
      <c r="L87" s="1">
        <v>6</v>
      </c>
      <c r="M87" s="1">
        <v>1.9</v>
      </c>
      <c r="N87" s="26">
        <v>1</v>
      </c>
      <c r="O87" s="1">
        <v>4</v>
      </c>
      <c r="P87" s="1">
        <f t="shared" si="23"/>
        <v>4</v>
      </c>
      <c r="Q87" s="5">
        <f t="shared" si="24"/>
        <v>6</v>
      </c>
      <c r="R87" s="5">
        <f t="shared" si="25"/>
        <v>1</v>
      </c>
      <c r="S87" s="22">
        <f t="shared" si="26"/>
        <v>2.95</v>
      </c>
    </row>
    <row r="88" spans="1:19" ht="13.2" x14ac:dyDescent="0.3">
      <c r="A88" s="16" t="s">
        <v>80</v>
      </c>
      <c r="B88" s="21"/>
      <c r="C88" s="1">
        <v>0.1</v>
      </c>
      <c r="D88" s="26"/>
      <c r="E88" s="1">
        <v>3</v>
      </c>
      <c r="F88" s="1">
        <f t="shared" si="20"/>
        <v>1</v>
      </c>
      <c r="G88" s="5">
        <f t="shared" si="21"/>
        <v>0.1</v>
      </c>
      <c r="H88" s="5">
        <v>0</v>
      </c>
      <c r="I88" s="22">
        <f t="shared" si="22"/>
        <v>3.3333333333333333E-2</v>
      </c>
      <c r="J88" s="28"/>
      <c r="N88" s="26"/>
      <c r="O88" s="1">
        <v>4</v>
      </c>
      <c r="P88" s="1">
        <f t="shared" si="23"/>
        <v>0</v>
      </c>
      <c r="Q88" s="5">
        <f t="shared" si="24"/>
        <v>0</v>
      </c>
      <c r="R88" s="5">
        <f t="shared" si="25"/>
        <v>0</v>
      </c>
      <c r="S88" s="22">
        <f t="shared" si="26"/>
        <v>0</v>
      </c>
    </row>
    <row r="89" spans="1:19" ht="13.2" x14ac:dyDescent="0.3">
      <c r="A89" s="16" t="s">
        <v>10</v>
      </c>
      <c r="B89" s="21">
        <v>3.7</v>
      </c>
      <c r="C89" s="1">
        <v>0.4</v>
      </c>
      <c r="D89" s="26">
        <v>0.2</v>
      </c>
      <c r="E89" s="1">
        <v>3</v>
      </c>
      <c r="F89" s="1">
        <f t="shared" si="20"/>
        <v>3</v>
      </c>
      <c r="G89" s="5">
        <f t="shared" si="21"/>
        <v>3.7</v>
      </c>
      <c r="H89" s="5">
        <f>MIN(B89:D89)</f>
        <v>0.2</v>
      </c>
      <c r="I89" s="22">
        <f t="shared" si="22"/>
        <v>1.4333333333333336</v>
      </c>
      <c r="J89" s="28"/>
      <c r="K89" s="1">
        <v>1.7</v>
      </c>
      <c r="L89" s="1">
        <v>3.8</v>
      </c>
      <c r="N89" s="26"/>
      <c r="O89" s="1">
        <v>4</v>
      </c>
      <c r="P89" s="1">
        <f t="shared" si="23"/>
        <v>2</v>
      </c>
      <c r="Q89" s="5">
        <f t="shared" si="24"/>
        <v>3.8</v>
      </c>
      <c r="R89" s="5">
        <v>0</v>
      </c>
      <c r="S89" s="22">
        <f t="shared" si="26"/>
        <v>1.375</v>
      </c>
    </row>
    <row r="90" spans="1:19" ht="13.2" x14ac:dyDescent="0.3">
      <c r="A90" s="16" t="s">
        <v>5</v>
      </c>
      <c r="B90" s="21">
        <v>0.9</v>
      </c>
      <c r="C90" s="1">
        <v>0.5</v>
      </c>
      <c r="D90" s="26">
        <v>0.3</v>
      </c>
      <c r="E90" s="1">
        <v>3</v>
      </c>
      <c r="F90" s="1">
        <f t="shared" si="20"/>
        <v>3</v>
      </c>
      <c r="G90" s="5">
        <f t="shared" si="21"/>
        <v>0.9</v>
      </c>
      <c r="H90" s="5">
        <f>MIN(B90:D90)</f>
        <v>0.3</v>
      </c>
      <c r="I90" s="22">
        <f t="shared" si="22"/>
        <v>0.56666666666666665</v>
      </c>
      <c r="J90" s="28"/>
      <c r="L90" s="1">
        <v>0.6</v>
      </c>
      <c r="M90" s="1">
        <v>0.2</v>
      </c>
      <c r="N90" s="26">
        <v>0.2</v>
      </c>
      <c r="O90" s="1">
        <v>4</v>
      </c>
      <c r="P90" s="1">
        <f t="shared" si="23"/>
        <v>3</v>
      </c>
      <c r="Q90" s="5">
        <f t="shared" si="24"/>
        <v>0.6</v>
      </c>
      <c r="R90" s="5">
        <v>0</v>
      </c>
      <c r="S90" s="22">
        <f t="shared" si="26"/>
        <v>0.25</v>
      </c>
    </row>
    <row r="91" spans="1:19" ht="13.2" x14ac:dyDescent="0.3">
      <c r="A91" s="16" t="s">
        <v>6</v>
      </c>
      <c r="B91" s="21"/>
      <c r="D91" s="26">
        <v>0.4</v>
      </c>
      <c r="E91" s="1">
        <v>3</v>
      </c>
      <c r="F91" s="1">
        <f t="shared" si="20"/>
        <v>1</v>
      </c>
      <c r="G91" s="5">
        <f t="shared" si="21"/>
        <v>0.4</v>
      </c>
      <c r="H91" s="5">
        <f>MIN(B91:D91)</f>
        <v>0.4</v>
      </c>
      <c r="I91" s="22">
        <f t="shared" si="22"/>
        <v>0.13333333333333333</v>
      </c>
      <c r="J91" s="28"/>
      <c r="K91" s="1">
        <v>3.1</v>
      </c>
      <c r="L91" s="1">
        <v>4.0999999999999996</v>
      </c>
      <c r="M91" s="1">
        <v>0.4</v>
      </c>
      <c r="N91" s="26">
        <v>0.5</v>
      </c>
      <c r="O91" s="1">
        <v>4</v>
      </c>
      <c r="P91" s="1">
        <f t="shared" si="23"/>
        <v>4</v>
      </c>
      <c r="Q91" s="5">
        <f t="shared" si="24"/>
        <v>4.0999999999999996</v>
      </c>
      <c r="R91" s="5">
        <f t="shared" si="25"/>
        <v>0.4</v>
      </c>
      <c r="S91" s="22">
        <f t="shared" si="26"/>
        <v>2.0249999999999999</v>
      </c>
    </row>
    <row r="92" spans="1:19" ht="13.8" thickBot="1" x14ac:dyDescent="0.35">
      <c r="A92" s="18" t="s">
        <v>7</v>
      </c>
      <c r="B92" s="23">
        <v>87.3</v>
      </c>
      <c r="C92" s="6">
        <v>92.4</v>
      </c>
      <c r="D92" s="27">
        <v>93.4</v>
      </c>
      <c r="E92" s="6">
        <v>3</v>
      </c>
      <c r="F92" s="6">
        <f t="shared" si="20"/>
        <v>3</v>
      </c>
      <c r="G92" s="7">
        <f t="shared" si="21"/>
        <v>93.4</v>
      </c>
      <c r="H92" s="7">
        <f>MIN(B92:D92)</f>
        <v>87.3</v>
      </c>
      <c r="I92" s="24">
        <f t="shared" si="22"/>
        <v>91.033333333333346</v>
      </c>
      <c r="J92" s="30"/>
      <c r="K92" s="6">
        <v>83.6</v>
      </c>
      <c r="L92" s="6">
        <v>75.5</v>
      </c>
      <c r="M92" s="6">
        <v>87.5</v>
      </c>
      <c r="N92" s="27">
        <v>95.8</v>
      </c>
      <c r="O92" s="6">
        <v>4</v>
      </c>
      <c r="P92" s="6">
        <f t="shared" si="23"/>
        <v>4</v>
      </c>
      <c r="Q92" s="7">
        <f t="shared" si="24"/>
        <v>95.8</v>
      </c>
      <c r="R92" s="7">
        <f t="shared" si="25"/>
        <v>75.5</v>
      </c>
      <c r="S92" s="24">
        <f t="shared" si="26"/>
        <v>85.6</v>
      </c>
    </row>
    <row r="93" spans="1:19" ht="13.2" x14ac:dyDescent="0.3"/>
    <row r="94" spans="1:19" ht="13.2" x14ac:dyDescent="0.3"/>
    <row r="95" spans="1:19" ht="13.2" x14ac:dyDescent="0.3">
      <c r="A95" s="15"/>
      <c r="B95" s="34" t="s">
        <v>73</v>
      </c>
      <c r="C95" s="35"/>
      <c r="D95" s="35"/>
      <c r="E95" s="35"/>
      <c r="F95" s="35"/>
      <c r="G95" s="35"/>
      <c r="H95" s="35"/>
      <c r="I95" s="35"/>
      <c r="J95" s="35"/>
      <c r="K95" s="36"/>
    </row>
    <row r="96" spans="1:19" ht="13.2" x14ac:dyDescent="0.3">
      <c r="A96" s="16"/>
      <c r="B96" s="37" t="s">
        <v>74</v>
      </c>
      <c r="C96" s="38"/>
      <c r="D96" s="38"/>
      <c r="E96" s="38"/>
      <c r="F96" s="38"/>
      <c r="G96" s="32"/>
      <c r="H96" s="32"/>
      <c r="I96" s="32"/>
      <c r="J96" s="32"/>
      <c r="K96" s="33"/>
    </row>
    <row r="97" spans="1:15" ht="13.2" x14ac:dyDescent="0.3">
      <c r="A97" s="17"/>
      <c r="B97" s="19" t="s">
        <v>60</v>
      </c>
      <c r="C97" s="4" t="s">
        <v>64</v>
      </c>
      <c r="D97" s="4" t="s">
        <v>63</v>
      </c>
      <c r="E97" s="4" t="s">
        <v>62</v>
      </c>
      <c r="F97" s="20" t="s">
        <v>61</v>
      </c>
      <c r="G97" s="4" t="s">
        <v>81</v>
      </c>
      <c r="H97" s="4" t="s">
        <v>82</v>
      </c>
      <c r="I97" s="4" t="s">
        <v>83</v>
      </c>
      <c r="J97" s="4" t="s">
        <v>84</v>
      </c>
      <c r="K97" s="20" t="s">
        <v>85</v>
      </c>
    </row>
    <row r="98" spans="1:15" ht="13.2" x14ac:dyDescent="0.3">
      <c r="A98" s="16" t="s">
        <v>1</v>
      </c>
      <c r="B98" s="21"/>
      <c r="D98" s="1">
        <v>0.3</v>
      </c>
      <c r="F98" s="26"/>
      <c r="G98" s="1">
        <v>5</v>
      </c>
      <c r="H98" s="1">
        <f>COUNT(B98:F98)</f>
        <v>1</v>
      </c>
      <c r="I98" s="5">
        <f>MAX(B98:F98)</f>
        <v>0.3</v>
      </c>
      <c r="J98" s="5">
        <v>0</v>
      </c>
      <c r="K98" s="22">
        <f>SUM(B98:F98)/G98</f>
        <v>0.06</v>
      </c>
    </row>
    <row r="99" spans="1:15" ht="13.2" x14ac:dyDescent="0.3">
      <c r="A99" s="16" t="s">
        <v>2</v>
      </c>
      <c r="B99" s="21">
        <v>14.3</v>
      </c>
      <c r="C99" s="1">
        <v>2.2999999999999998</v>
      </c>
      <c r="D99" s="1">
        <v>11.9</v>
      </c>
      <c r="E99" s="1">
        <v>24.2</v>
      </c>
      <c r="F99" s="26">
        <v>5</v>
      </c>
      <c r="G99" s="1">
        <v>5</v>
      </c>
      <c r="H99" s="1">
        <f t="shared" ref="H99:H110" si="27">COUNT(B99:F99)</f>
        <v>5</v>
      </c>
      <c r="I99" s="5">
        <f t="shared" ref="I99:I110" si="28">MAX(B99:F99)</f>
        <v>24.2</v>
      </c>
      <c r="J99" s="5">
        <f>MIN(B99:F99)</f>
        <v>2.2999999999999998</v>
      </c>
      <c r="K99" s="22">
        <f t="shared" ref="K99:K110" si="29">SUM(B99:F99)/G99</f>
        <v>11.540000000000001</v>
      </c>
    </row>
    <row r="100" spans="1:15" ht="13.2" x14ac:dyDescent="0.3">
      <c r="A100" s="16" t="s">
        <v>3</v>
      </c>
      <c r="B100" s="21">
        <v>5.5</v>
      </c>
      <c r="D100" s="1">
        <v>1.8</v>
      </c>
      <c r="F100" s="26">
        <v>1.6</v>
      </c>
      <c r="G100" s="1">
        <v>5</v>
      </c>
      <c r="H100" s="1">
        <f t="shared" si="27"/>
        <v>3</v>
      </c>
      <c r="I100" s="5">
        <f t="shared" si="28"/>
        <v>5.5</v>
      </c>
      <c r="J100" s="5">
        <v>0</v>
      </c>
      <c r="K100" s="22">
        <f t="shared" si="29"/>
        <v>1.78</v>
      </c>
      <c r="O100" s="2"/>
    </row>
    <row r="101" spans="1:15" ht="13.2" x14ac:dyDescent="0.3">
      <c r="A101" s="16" t="s">
        <v>80</v>
      </c>
      <c r="B101" s="21">
        <v>0.1</v>
      </c>
      <c r="D101" s="1">
        <v>0.1</v>
      </c>
      <c r="F101" s="26"/>
      <c r="G101" s="1">
        <v>5</v>
      </c>
      <c r="H101" s="1">
        <f t="shared" si="27"/>
        <v>2</v>
      </c>
      <c r="I101" s="5">
        <f t="shared" si="28"/>
        <v>0.1</v>
      </c>
      <c r="J101" s="5">
        <v>0</v>
      </c>
      <c r="K101" s="22">
        <f t="shared" si="29"/>
        <v>0.04</v>
      </c>
    </row>
    <row r="102" spans="1:15" ht="13.2" x14ac:dyDescent="0.3">
      <c r="A102" s="16" t="s">
        <v>10</v>
      </c>
      <c r="B102" s="21"/>
      <c r="D102" s="1">
        <v>2.1</v>
      </c>
      <c r="F102" s="26"/>
      <c r="G102" s="1">
        <v>5</v>
      </c>
      <c r="H102" s="1">
        <f t="shared" si="27"/>
        <v>1</v>
      </c>
      <c r="I102" s="5">
        <f t="shared" si="28"/>
        <v>2.1</v>
      </c>
      <c r="J102" s="5">
        <v>0</v>
      </c>
      <c r="K102" s="22">
        <f t="shared" si="29"/>
        <v>0.42000000000000004</v>
      </c>
    </row>
    <row r="103" spans="1:15" ht="13.2" x14ac:dyDescent="0.3">
      <c r="A103" s="16" t="s">
        <v>5</v>
      </c>
      <c r="B103" s="21"/>
      <c r="D103" s="1">
        <v>0.2</v>
      </c>
      <c r="E103" s="1">
        <v>0.8</v>
      </c>
      <c r="F103" s="26">
        <v>0.1</v>
      </c>
      <c r="G103" s="1">
        <v>5</v>
      </c>
      <c r="H103" s="1">
        <f t="shared" si="27"/>
        <v>3</v>
      </c>
      <c r="I103" s="5">
        <f t="shared" si="28"/>
        <v>0.8</v>
      </c>
      <c r="J103" s="5">
        <v>0</v>
      </c>
      <c r="K103" s="22">
        <f t="shared" si="29"/>
        <v>0.22000000000000003</v>
      </c>
    </row>
    <row r="104" spans="1:15" ht="13.2" x14ac:dyDescent="0.3">
      <c r="A104" s="16" t="s">
        <v>6</v>
      </c>
      <c r="B104" s="21">
        <v>1.6</v>
      </c>
      <c r="C104" s="1">
        <v>4.7</v>
      </c>
      <c r="D104" s="1">
        <v>1.7</v>
      </c>
      <c r="F104" s="26">
        <v>4.9000000000000004</v>
      </c>
      <c r="G104" s="1">
        <v>5</v>
      </c>
      <c r="H104" s="1">
        <f t="shared" si="27"/>
        <v>4</v>
      </c>
      <c r="I104" s="5">
        <f t="shared" si="28"/>
        <v>4.9000000000000004</v>
      </c>
      <c r="J104" s="5">
        <v>0</v>
      </c>
      <c r="K104" s="22">
        <f t="shared" si="29"/>
        <v>2.58</v>
      </c>
    </row>
    <row r="105" spans="1:15" ht="13.2" x14ac:dyDescent="0.3">
      <c r="A105" s="16" t="s">
        <v>7</v>
      </c>
      <c r="B105" s="21">
        <v>61.9</v>
      </c>
      <c r="C105" s="1">
        <v>2</v>
      </c>
      <c r="D105" s="1">
        <v>67.099999999999994</v>
      </c>
      <c r="E105" s="1">
        <v>10.4</v>
      </c>
      <c r="F105" s="26">
        <v>12.7</v>
      </c>
      <c r="G105" s="1">
        <v>5</v>
      </c>
      <c r="H105" s="1">
        <f t="shared" si="27"/>
        <v>5</v>
      </c>
      <c r="I105" s="5">
        <f t="shared" si="28"/>
        <v>67.099999999999994</v>
      </c>
      <c r="J105" s="5">
        <f>MIN(B105:F105)</f>
        <v>2</v>
      </c>
      <c r="K105" s="22">
        <f t="shared" si="29"/>
        <v>30.82</v>
      </c>
    </row>
    <row r="106" spans="1:15" ht="13.2" x14ac:dyDescent="0.3">
      <c r="A106" s="16" t="s">
        <v>11</v>
      </c>
      <c r="B106" s="21"/>
      <c r="D106" s="1">
        <v>1.5</v>
      </c>
      <c r="F106" s="26"/>
      <c r="G106" s="1">
        <v>5</v>
      </c>
      <c r="H106" s="1">
        <f t="shared" si="27"/>
        <v>1</v>
      </c>
      <c r="I106" s="5">
        <f t="shared" si="28"/>
        <v>1.5</v>
      </c>
      <c r="J106" s="5">
        <v>0</v>
      </c>
      <c r="K106" s="22">
        <f t="shared" si="29"/>
        <v>0.3</v>
      </c>
    </row>
    <row r="107" spans="1:15" ht="13.2" x14ac:dyDescent="0.3">
      <c r="A107" s="16" t="s">
        <v>65</v>
      </c>
      <c r="B107" s="21"/>
      <c r="D107" s="1">
        <v>4.4000000000000004</v>
      </c>
      <c r="E107" s="1">
        <v>13.6</v>
      </c>
      <c r="F107" s="26">
        <v>4.0999999999999996</v>
      </c>
      <c r="G107" s="1">
        <v>5</v>
      </c>
      <c r="H107" s="1">
        <f t="shared" si="27"/>
        <v>3</v>
      </c>
      <c r="I107" s="5">
        <f t="shared" si="28"/>
        <v>13.6</v>
      </c>
      <c r="J107" s="5">
        <v>0</v>
      </c>
      <c r="K107" s="22">
        <f t="shared" si="29"/>
        <v>4.42</v>
      </c>
    </row>
    <row r="108" spans="1:15" ht="13.2" x14ac:dyDescent="0.3">
      <c r="A108" s="16" t="s">
        <v>66</v>
      </c>
      <c r="B108" s="21">
        <v>0.8</v>
      </c>
      <c r="E108" s="1">
        <v>19.899999999999999</v>
      </c>
      <c r="F108" s="26">
        <v>50.3</v>
      </c>
      <c r="G108" s="1">
        <v>5</v>
      </c>
      <c r="H108" s="1">
        <f t="shared" si="27"/>
        <v>3</v>
      </c>
      <c r="I108" s="5">
        <f t="shared" si="28"/>
        <v>50.3</v>
      </c>
      <c r="J108" s="5">
        <v>0</v>
      </c>
      <c r="K108" s="22">
        <f t="shared" si="29"/>
        <v>14.2</v>
      </c>
    </row>
    <row r="109" spans="1:15" ht="13.2" x14ac:dyDescent="0.3">
      <c r="A109" s="16" t="s">
        <v>67</v>
      </c>
      <c r="B109" s="21">
        <v>15.4</v>
      </c>
      <c r="C109" s="1">
        <v>30.6</v>
      </c>
      <c r="D109" s="1">
        <v>8.9</v>
      </c>
      <c r="E109" s="1">
        <v>30.3</v>
      </c>
      <c r="F109" s="26">
        <v>20.399999999999999</v>
      </c>
      <c r="G109" s="1">
        <v>5</v>
      </c>
      <c r="H109" s="1">
        <f t="shared" si="27"/>
        <v>5</v>
      </c>
      <c r="I109" s="5">
        <f t="shared" si="28"/>
        <v>30.6</v>
      </c>
      <c r="J109" s="5">
        <f>MIN(B109:F109)</f>
        <v>8.9</v>
      </c>
      <c r="K109" s="22">
        <f t="shared" si="29"/>
        <v>21.119999999999997</v>
      </c>
    </row>
    <row r="110" spans="1:15" ht="13.8" thickBot="1" x14ac:dyDescent="0.35">
      <c r="A110" s="18" t="s">
        <v>68</v>
      </c>
      <c r="B110" s="23">
        <v>0.4</v>
      </c>
      <c r="C110" s="6">
        <v>60.4</v>
      </c>
      <c r="D110" s="6"/>
      <c r="E110" s="6">
        <v>0.8</v>
      </c>
      <c r="F110" s="27">
        <v>0.9</v>
      </c>
      <c r="G110" s="6">
        <v>5</v>
      </c>
      <c r="H110" s="6">
        <f t="shared" si="27"/>
        <v>4</v>
      </c>
      <c r="I110" s="7">
        <f t="shared" si="28"/>
        <v>60.4</v>
      </c>
      <c r="J110" s="7">
        <v>0</v>
      </c>
      <c r="K110" s="24">
        <f t="shared" si="29"/>
        <v>12.499999999999998</v>
      </c>
    </row>
    <row r="111" spans="1:15" ht="13.2" x14ac:dyDescent="0.3"/>
  </sheetData>
  <mergeCells count="17">
    <mergeCell ref="B53:I53"/>
    <mergeCell ref="K53:R53"/>
    <mergeCell ref="B95:K95"/>
    <mergeCell ref="B96:K96"/>
    <mergeCell ref="B7:S7"/>
    <mergeCell ref="B8:S8"/>
    <mergeCell ref="B21:L21"/>
    <mergeCell ref="B52:R52"/>
    <mergeCell ref="B83:I83"/>
    <mergeCell ref="K83:S83"/>
    <mergeCell ref="B69:P69"/>
    <mergeCell ref="B70:P70"/>
    <mergeCell ref="B22:L22"/>
    <mergeCell ref="B36:R36"/>
    <mergeCell ref="B82:I82"/>
    <mergeCell ref="K82:S82"/>
    <mergeCell ref="B35:R35"/>
  </mergeCells>
  <phoneticPr fontId="4" type="noConversion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XRD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</dc:creator>
  <cp:lastModifiedBy>Lubica Puskelova</cp:lastModifiedBy>
  <cp:lastPrinted>2020-12-14T15:32:34Z</cp:lastPrinted>
  <dcterms:created xsi:type="dcterms:W3CDTF">2020-06-09T12:02:32Z</dcterms:created>
  <dcterms:modified xsi:type="dcterms:W3CDTF">2021-05-14T07:56:01Z</dcterms:modified>
</cp:coreProperties>
</file>